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000 Docencia\Montaje hojas de cálculo\"/>
    </mc:Choice>
  </mc:AlternateContent>
  <xr:revisionPtr revIDLastSave="0" documentId="13_ncr:1_{A493606D-7F00-4562-9D27-EEDFB293AF97}" xr6:coauthVersionLast="47" xr6:coauthVersionMax="47" xr10:uidLastSave="{00000000-0000-0000-0000-000000000000}"/>
  <bookViews>
    <workbookView xWindow="-108" yWindow="-108" windowWidth="23256" windowHeight="12576" tabRatio="680" xr2:uid="{00000000-000D-0000-FFFF-FFFF00000000}"/>
  </bookViews>
  <sheets>
    <sheet name="Inicio" sheetId="19" r:id="rId1"/>
    <sheet name="Zap centrada" sheetId="1" r:id="rId2"/>
    <sheet name="Referencia" sheetId="2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B35" i="1"/>
  <c r="B26" i="1"/>
  <c r="H24" i="1" l="1"/>
  <c r="B30" i="1" l="1"/>
  <c r="B36" i="1" s="1"/>
  <c r="B14" i="1"/>
  <c r="B20" i="1" s="1"/>
  <c r="B19" i="1"/>
  <c r="B11" i="1"/>
  <c r="B12" i="1" s="1"/>
</calcChain>
</file>

<file path=xl/sharedStrings.xml><?xml version="1.0" encoding="utf-8"?>
<sst xmlns="http://schemas.openxmlformats.org/spreadsheetml/2006/main" count="52" uniqueCount="41">
  <si>
    <t>kN</t>
  </si>
  <si>
    <t>Lado del pilar</t>
  </si>
  <si>
    <t>m</t>
  </si>
  <si>
    <t>mm</t>
  </si>
  <si>
    <t>Lado de la zapata</t>
  </si>
  <si>
    <t>Lado definitivo</t>
  </si>
  <si>
    <t xml:space="preserve">m </t>
  </si>
  <si>
    <t>Canto de la zapata</t>
  </si>
  <si>
    <t>hmin</t>
  </si>
  <si>
    <t>cm</t>
  </si>
  <si>
    <t>hanclaje</t>
  </si>
  <si>
    <t>hvuelo</t>
  </si>
  <si>
    <t>Vuelo definitivo</t>
  </si>
  <si>
    <t>Canto definitivo</t>
  </si>
  <si>
    <t>Md</t>
  </si>
  <si>
    <t>As</t>
  </si>
  <si>
    <t>Área</t>
  </si>
  <si>
    <t>Datos de partida</t>
  </si>
  <si>
    <t>ETS
ARQUITECTURA</t>
  </si>
  <si>
    <t>David Bienvenido Huertas</t>
  </si>
  <si>
    <t>CONSTRUCCIÓN 2</t>
  </si>
  <si>
    <t>PREDIMENSIONADO DE ZAPATAS CENTRADAS</t>
  </si>
  <si>
    <t>cm²</t>
  </si>
  <si>
    <t>kN/m²</t>
  </si>
  <si>
    <t>N/mm²</t>
  </si>
  <si>
    <t>m²</t>
  </si>
  <si>
    <t>Momento flector de cálculo</t>
  </si>
  <si>
    <r>
      <t>cm</t>
    </r>
    <r>
      <rPr>
        <sz val="11"/>
        <color theme="1"/>
        <rFont val="Calibri"/>
        <family val="2"/>
      </rPr>
      <t>²</t>
    </r>
  </si>
  <si>
    <t>mKN</t>
  </si>
  <si>
    <t>Resistencia característica del hormigón</t>
  </si>
  <si>
    <t>Limite elástico del acero</t>
  </si>
  <si>
    <t>Área de la zapata</t>
  </si>
  <si>
    <t>Área del redondo</t>
  </si>
  <si>
    <t>Separación entre redondos</t>
  </si>
  <si>
    <t>Tensión admisible del terreno</t>
  </si>
  <si>
    <t>Axil de cálculo (Nk)</t>
  </si>
  <si>
    <t>Número de redondos</t>
  </si>
  <si>
    <t>Diámetro del pilar</t>
  </si>
  <si>
    <t>Diámetro del redondo</t>
  </si>
  <si>
    <t>Número definitivo de redondos</t>
  </si>
  <si>
    <r>
      <t xml:space="preserve">Esta hoja de cálculo esta diseñada conforme al procedimiento de
cálculo incluido en el libro </t>
    </r>
    <r>
      <rPr>
        <b/>
        <sz val="16"/>
        <color theme="1"/>
        <rFont val="Calibri"/>
        <family val="2"/>
        <scheme val="minor"/>
      </rPr>
      <t>NUMEROS GORDOS EN EL PROYECTO DE ESTRUCTURAS</t>
    </r>
    <r>
      <rPr>
        <sz val="16"/>
        <color theme="1"/>
        <rFont val="Calibri"/>
        <family val="2"/>
        <scheme val="minor"/>
      </rPr>
      <t xml:space="preserve"> (ISBN: 9788493227043) de Juan Carlos Arroyo Portero.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</si>
</sst>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20"/>
      <color theme="1"/>
      <name val="Arial"/>
      <family val="2"/>
    </font>
    <font>
      <b/>
      <sz val="4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1" xfId="0" applyFill="1" applyBorder="1"/>
    <xf numFmtId="0" fontId="0" fillId="4" borderId="1" xfId="0" applyFill="1" applyBorder="1"/>
    <xf numFmtId="0" fontId="0" fillId="6" borderId="0" xfId="0" applyFill="1"/>
    <xf numFmtId="0" fontId="1" fillId="6" borderId="0" xfId="0" applyFont="1" applyFill="1"/>
    <xf numFmtId="2" fontId="0" fillId="6" borderId="0" xfId="0" applyNumberFormat="1" applyFill="1"/>
    <xf numFmtId="0" fontId="0" fillId="3" borderId="2" xfId="0" applyFill="1" applyBorder="1"/>
    <xf numFmtId="0" fontId="0" fillId="3" borderId="4" xfId="0" applyFill="1" applyBorder="1"/>
    <xf numFmtId="0" fontId="1" fillId="4" borderId="1" xfId="0" applyFont="1" applyFill="1" applyBorder="1"/>
    <xf numFmtId="0" fontId="5" fillId="6" borderId="0" xfId="0" applyFont="1" applyFill="1"/>
    <xf numFmtId="0" fontId="2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 wrapText="1"/>
    </xf>
    <xf numFmtId="0" fontId="5" fillId="6" borderId="0" xfId="0" applyFont="1" applyFill="1" applyAlignment="1">
      <alignment horizontal="center"/>
    </xf>
    <xf numFmtId="0" fontId="6" fillId="6" borderId="0" xfId="0" applyFont="1" applyFill="1" applyAlignment="1">
      <alignment horizontal="left" vertical="top" wrapText="1"/>
    </xf>
    <xf numFmtId="0" fontId="6" fillId="6" borderId="0" xfId="0" applyFont="1" applyFill="1" applyAlignment="1">
      <alignment horizontal="left" vertical="top"/>
    </xf>
    <xf numFmtId="2" fontId="0" fillId="3" borderId="3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6" borderId="0" xfId="0" applyNumberFormat="1" applyFill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Zap centrada'!A1"/><Relationship Id="rId1" Type="http://schemas.openxmlformats.org/officeDocument/2006/relationships/image" Target="../media/image1.jpeg"/><Relationship Id="rId6" Type="http://schemas.openxmlformats.org/officeDocument/2006/relationships/image" Target="../media/image5.emf"/><Relationship Id="rId5" Type="http://schemas.openxmlformats.org/officeDocument/2006/relationships/image" Target="../media/image4.png"/><Relationship Id="rId4" Type="http://schemas.openxmlformats.org/officeDocument/2006/relationships/image" Target="../media/image3.sv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64642</xdr:colOff>
      <xdr:row>1</xdr:row>
      <xdr:rowOff>56859</xdr:rowOff>
    </xdr:from>
    <xdr:to>
      <xdr:col>3</xdr:col>
      <xdr:colOff>18107</xdr:colOff>
      <xdr:row>9</xdr:row>
      <xdr:rowOff>44677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22E2EA-4A7D-47D3-B704-98EBE3477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122" y="239739"/>
          <a:ext cx="1538425" cy="145085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213756</xdr:colOff>
      <xdr:row>19</xdr:row>
      <xdr:rowOff>95003</xdr:rowOff>
    </xdr:from>
    <xdr:to>
      <xdr:col>6</xdr:col>
      <xdr:colOff>368135</xdr:colOff>
      <xdr:row>24</xdr:row>
      <xdr:rowOff>89067</xdr:rowOff>
    </xdr:to>
    <xdr:pic>
      <xdr:nvPicPr>
        <xdr:cNvPr id="3" name="Gráfico 2" descr="Reproducir con rellen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89797C-BBC3-49C9-9372-31DC0B9C0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176156" y="4667003"/>
          <a:ext cx="946859" cy="908464"/>
        </a:xfrm>
        <a:prstGeom prst="rect">
          <a:avLst/>
        </a:prstGeom>
      </xdr:spPr>
    </xdr:pic>
    <xdr:clientData/>
  </xdr:twoCellAnchor>
  <xdr:twoCellAnchor editAs="oneCell">
    <xdr:from>
      <xdr:col>8</xdr:col>
      <xdr:colOff>457201</xdr:colOff>
      <xdr:row>23</xdr:row>
      <xdr:rowOff>87086</xdr:rowOff>
    </xdr:from>
    <xdr:to>
      <xdr:col>9</xdr:col>
      <xdr:colOff>780004</xdr:colOff>
      <xdr:row>25</xdr:row>
      <xdr:rowOff>110623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F98F9AC-0E57-4BB2-B791-CD3E741EC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7041" y="5390606"/>
          <a:ext cx="1115283" cy="389297"/>
        </a:xfrm>
        <a:prstGeom prst="rect">
          <a:avLst/>
        </a:prstGeom>
      </xdr:spPr>
    </xdr:pic>
    <xdr:clientData/>
  </xdr:twoCellAnchor>
  <xdr:twoCellAnchor editAs="oneCell">
    <xdr:from>
      <xdr:col>9</xdr:col>
      <xdr:colOff>732292</xdr:colOff>
      <xdr:row>2</xdr:row>
      <xdr:rowOff>119742</xdr:rowOff>
    </xdr:from>
    <xdr:to>
      <xdr:col>11</xdr:col>
      <xdr:colOff>326571</xdr:colOff>
      <xdr:row>8</xdr:row>
      <xdr:rowOff>65314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7AF6C18-1029-4D20-917B-EAFA2E19C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206" y="489856"/>
          <a:ext cx="1183594" cy="1415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152400</xdr:colOff>
      <xdr:row>10</xdr:row>
      <xdr:rowOff>61912</xdr:rowOff>
    </xdr:from>
    <xdr:ext cx="685252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EA2343B0-2246-4DE7-8395-DDC5EBD9817B}"/>
                </a:ext>
              </a:extLst>
            </xdr:cNvPr>
            <xdr:cNvSpPr txBox="1"/>
          </xdr:nvSpPr>
          <xdr:spPr>
            <a:xfrm>
              <a:off x="2752725" y="1395412"/>
              <a:ext cx="685252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𝑎𝑑𝑚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E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𝑁</m:t>
                            </m:r>
                          </m:e>
                          <m:sub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𝑘</m:t>
                            </m:r>
                          </m:sub>
                        </m:sSub>
                      </m:num>
                      <m:den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EA2343B0-2246-4DE7-8395-DDC5EBD9817B}"/>
                </a:ext>
              </a:extLst>
            </xdr:cNvPr>
            <xdr:cNvSpPr txBox="1"/>
          </xdr:nvSpPr>
          <xdr:spPr>
            <a:xfrm>
              <a:off x="2752725" y="1395412"/>
              <a:ext cx="685252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es-ES" sz="1100" b="0" i="0">
                  <a:latin typeface="Cambria Math" panose="02040503050406030204" pitchFamily="18" charset="0"/>
                </a:rPr>
                <a:t>𝑎𝑑𝑚=𝑁_𝑘/𝐴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76200</xdr:colOff>
      <xdr:row>17</xdr:row>
      <xdr:rowOff>114300</xdr:rowOff>
    </xdr:from>
    <xdr:ext cx="1325235" cy="1863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86195710-74B0-4D1D-82DC-B87D2C6DBEAF}"/>
                </a:ext>
              </a:extLst>
            </xdr:cNvPr>
            <xdr:cNvSpPr txBox="1"/>
          </xdr:nvSpPr>
          <xdr:spPr>
            <a:xfrm>
              <a:off x="2676525" y="2781300"/>
              <a:ext cx="1325235" cy="1863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h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𝑎𝑛𝑐𝑙𝑎𝑗𝑒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=15</m:t>
                    </m:r>
                    <m:sSup>
                      <m:sSup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E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∅</m:t>
                        </m:r>
                      </m:e>
                      <m:sup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ES" sz="1100" b="0" i="1">
                        <a:latin typeface="Cambria Math" panose="02040503050406030204" pitchFamily="18" charset="0"/>
                      </a:rPr>
                      <m:t>+10</m:t>
                    </m:r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86195710-74B0-4D1D-82DC-B87D2C6DBEAF}"/>
                </a:ext>
              </a:extLst>
            </xdr:cNvPr>
            <xdr:cNvSpPr txBox="1"/>
          </xdr:nvSpPr>
          <xdr:spPr>
            <a:xfrm>
              <a:off x="2676525" y="2781300"/>
              <a:ext cx="1325235" cy="1863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ℎ_𝑎𝑛𝑐𝑙𝑎𝑗𝑒=15</a:t>
              </a:r>
              <a:r>
                <a:rPr lang="es-E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∅^</a:t>
              </a:r>
              <a:r>
                <a:rPr lang="es-ES" sz="1100" b="0" i="0">
                  <a:latin typeface="Cambria Math" panose="02040503050406030204" pitchFamily="18" charset="0"/>
                </a:rPr>
                <a:t>2+10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85725</xdr:colOff>
      <xdr:row>19</xdr:row>
      <xdr:rowOff>28575</xdr:rowOff>
    </xdr:from>
    <xdr:ext cx="377155" cy="2891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374FB7B9-FF85-44B0-82E9-A1DE6221E8B3}"/>
                </a:ext>
              </a:extLst>
            </xdr:cNvPr>
            <xdr:cNvSpPr txBox="1"/>
          </xdr:nvSpPr>
          <xdr:spPr>
            <a:xfrm>
              <a:off x="2686050" y="3076575"/>
              <a:ext cx="377155" cy="2891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h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𝑣</m:t>
                        </m:r>
                      </m:num>
                      <m:den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374FB7B9-FF85-44B0-82E9-A1DE6221E8B3}"/>
                </a:ext>
              </a:extLst>
            </xdr:cNvPr>
            <xdr:cNvSpPr txBox="1"/>
          </xdr:nvSpPr>
          <xdr:spPr>
            <a:xfrm>
              <a:off x="2686050" y="3076575"/>
              <a:ext cx="377155" cy="2891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i="0">
                  <a:latin typeface="Cambria Math" panose="02040503050406030204" pitchFamily="18" charset="0"/>
                </a:rPr>
                <a:t>ℎ</a:t>
              </a:r>
              <a:r>
                <a:rPr lang="es-ES" sz="1100" b="0" i="0">
                  <a:latin typeface="Cambria Math" panose="02040503050406030204" pitchFamily="18" charset="0"/>
                </a:rPr>
                <a:t>=𝑣/2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133350</xdr:colOff>
      <xdr:row>24</xdr:row>
      <xdr:rowOff>95250</xdr:rowOff>
    </xdr:from>
    <xdr:ext cx="1065292" cy="3397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606E6587-50B5-4148-A656-6280C96C9EEC}"/>
                </a:ext>
              </a:extLst>
            </xdr:cNvPr>
            <xdr:cNvSpPr txBox="1"/>
          </xdr:nvSpPr>
          <xdr:spPr>
            <a:xfrm>
              <a:off x="4499162" y="4219015"/>
              <a:ext cx="1065292" cy="3397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𝑀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=1,5</m:t>
                    </m:r>
                    <m:sSub>
                      <m:sSubPr>
                        <m:ctrlPr>
                          <a:rPr lang="es-E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𝑎𝑑𝑚</m:t>
                        </m:r>
                      </m:sub>
                    </m:sSub>
                    <m:f>
                      <m:f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𝑎</m:t>
                            </m:r>
                          </m:e>
                          <m:sup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3</m:t>
                            </m:r>
                          </m:sup>
                        </m:sSup>
                      </m:num>
                      <m:den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8</m:t>
                        </m:r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606E6587-50B5-4148-A656-6280C96C9EEC}"/>
                </a:ext>
              </a:extLst>
            </xdr:cNvPr>
            <xdr:cNvSpPr txBox="1"/>
          </xdr:nvSpPr>
          <xdr:spPr>
            <a:xfrm>
              <a:off x="4499162" y="4219015"/>
              <a:ext cx="1065292" cy="3397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latin typeface="Cambria Math" panose="02040503050406030204" pitchFamily="18" charset="0"/>
                </a:rPr>
                <a:t>𝑀_𝑑=1,5</a:t>
              </a:r>
              <a:r>
                <a:rPr lang="es-E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𝜎_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𝑎𝑑𝑚  𝑎^3/8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38100</xdr:colOff>
      <xdr:row>28</xdr:row>
      <xdr:rowOff>104775</xdr:rowOff>
    </xdr:from>
    <xdr:ext cx="1208921" cy="3643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6A6F7D88-E8A4-4D10-930F-AE5F63787D02}"/>
                </a:ext>
              </a:extLst>
            </xdr:cNvPr>
            <xdr:cNvSpPr txBox="1"/>
          </xdr:nvSpPr>
          <xdr:spPr>
            <a:xfrm>
              <a:off x="2638425" y="5248275"/>
              <a:ext cx="1208921" cy="3643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E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𝑀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𝑑</m:t>
                            </m:r>
                          </m:sub>
                        </m:sSub>
                      </m:num>
                      <m:den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0,8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∙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h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∙</m:t>
                        </m:r>
                        <m:sSub>
                          <m:sSub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𝑓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𝑦𝑑</m:t>
                            </m:r>
                          </m:sub>
                        </m:sSub>
                      </m:den>
                    </m:f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10</m:t>
                    </m:r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6A6F7D88-E8A4-4D10-930F-AE5F63787D02}"/>
                </a:ext>
              </a:extLst>
            </xdr:cNvPr>
            <xdr:cNvSpPr txBox="1"/>
          </xdr:nvSpPr>
          <xdr:spPr>
            <a:xfrm>
              <a:off x="2638425" y="5248275"/>
              <a:ext cx="1208921" cy="3643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𝐴_𝑠=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𝑀_𝑑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/(0,8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∙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ℎ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∙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𝑓_𝑦𝑑 ) 10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57150</xdr:colOff>
      <xdr:row>35</xdr:row>
      <xdr:rowOff>28575</xdr:rowOff>
    </xdr:from>
    <xdr:ext cx="715644" cy="361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863BAF43-37C7-474B-85DF-6A5021B1D36A}"/>
                </a:ext>
              </a:extLst>
            </xdr:cNvPr>
            <xdr:cNvSpPr txBox="1"/>
          </xdr:nvSpPr>
          <xdr:spPr>
            <a:xfrm>
              <a:off x="3238500" y="7458075"/>
              <a:ext cx="715644" cy="361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𝑁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º=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E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𝑠</m:t>
                            </m:r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,</m:t>
                            </m:r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𝑑𝑒𝑓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E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∅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863BAF43-37C7-474B-85DF-6A5021B1D36A}"/>
                </a:ext>
              </a:extLst>
            </xdr:cNvPr>
            <xdr:cNvSpPr txBox="1"/>
          </xdr:nvSpPr>
          <xdr:spPr>
            <a:xfrm>
              <a:off x="3238500" y="7458075"/>
              <a:ext cx="715644" cy="361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i="0">
                  <a:latin typeface="Cambria Math" panose="02040503050406030204" pitchFamily="18" charset="0"/>
                </a:rPr>
                <a:t>𝑁</a:t>
              </a:r>
              <a:r>
                <a:rPr lang="es-ES" sz="1100" b="0" i="0">
                  <a:latin typeface="Cambria Math" panose="02040503050406030204" pitchFamily="18" charset="0"/>
                </a:rPr>
                <a:t>º=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𝐴_(𝑠,𝑑𝑒𝑓)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𝐴_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∅ 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180975</xdr:colOff>
      <xdr:row>39</xdr:row>
      <xdr:rowOff>114300</xdr:rowOff>
    </xdr:from>
    <xdr:ext cx="2452338" cy="3229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4015F3A4-47B8-4AD6-97E7-557F47F927CD}"/>
                </a:ext>
              </a:extLst>
            </xdr:cNvPr>
            <xdr:cNvSpPr txBox="1"/>
          </xdr:nvSpPr>
          <xdr:spPr>
            <a:xfrm>
              <a:off x="4419600" y="8115300"/>
              <a:ext cx="2452338" cy="3229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𝑆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𝑒𝑝𝑎𝑟𝑎𝑐𝑖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ó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𝑛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−2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𝑁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º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𝑟𝑒𝑑𝑜𝑛𝑑𝑜𝑠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∙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∅</m:t>
                        </m:r>
                      </m:num>
                      <m:den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𝑁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º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𝑟𝑒𝑑𝑜𝑛𝑑𝑜𝑠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4015F3A4-47B8-4AD6-97E7-557F47F927CD}"/>
                </a:ext>
              </a:extLst>
            </xdr:cNvPr>
            <xdr:cNvSpPr txBox="1"/>
          </xdr:nvSpPr>
          <xdr:spPr>
            <a:xfrm>
              <a:off x="4419600" y="8115300"/>
              <a:ext cx="2452338" cy="3229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𝑆</a:t>
              </a:r>
              <a:r>
                <a:rPr lang="es-ES" sz="1100" b="0" i="0">
                  <a:latin typeface="Cambria Math" panose="02040503050406030204" pitchFamily="18" charset="0"/>
                </a:rPr>
                <a:t>𝑒𝑝𝑎𝑟𝑎𝑐𝑖ó𝑛=(</a:t>
              </a:r>
              <a:r>
                <a:rPr lang="es-E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𝑎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−2𝑟−𝑁º𝑟𝑒𝑑𝑜𝑛𝑑𝑜𝑠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∙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∅)/(𝑁º𝑟𝑒𝑑𝑜𝑛𝑑𝑜𝑠−1)</a:t>
              </a:r>
              <a:endParaRPr lang="es-ES" sz="1100"/>
            </a:p>
          </xdr:txBody>
        </xdr:sp>
      </mc:Fallback>
    </mc:AlternateContent>
    <xdr:clientData/>
  </xdr:oneCellAnchor>
  <xdr:twoCellAnchor editAs="oneCell">
    <xdr:from>
      <xdr:col>3</xdr:col>
      <xdr:colOff>289112</xdr:colOff>
      <xdr:row>0</xdr:row>
      <xdr:rowOff>0</xdr:rowOff>
    </xdr:from>
    <xdr:to>
      <xdr:col>5</xdr:col>
      <xdr:colOff>71718</xdr:colOff>
      <xdr:row>7</xdr:row>
      <xdr:rowOff>47625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46DF9565-EBD1-419E-BCDF-32CC7D5C56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67165"/>
        <a:stretch/>
      </xdr:blipFill>
      <xdr:spPr>
        <a:xfrm>
          <a:off x="4654924" y="0"/>
          <a:ext cx="1360394" cy="1302684"/>
        </a:xfrm>
        <a:prstGeom prst="rect">
          <a:avLst/>
        </a:prstGeom>
      </xdr:spPr>
    </xdr:pic>
    <xdr:clientData/>
  </xdr:twoCellAnchor>
  <xdr:twoCellAnchor editAs="oneCell">
    <xdr:from>
      <xdr:col>5</xdr:col>
      <xdr:colOff>464486</xdr:colOff>
      <xdr:row>2</xdr:row>
      <xdr:rowOff>89647</xdr:rowOff>
    </xdr:from>
    <xdr:to>
      <xdr:col>7</xdr:col>
      <xdr:colOff>273986</xdr:colOff>
      <xdr:row>7</xdr:row>
      <xdr:rowOff>107577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89F73061-B2A6-418D-84D6-807CBB6CE6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3252" b="33711"/>
        <a:stretch/>
      </xdr:blipFill>
      <xdr:spPr>
        <a:xfrm>
          <a:off x="6408086" y="448235"/>
          <a:ext cx="1387288" cy="914401"/>
        </a:xfrm>
        <a:prstGeom prst="rect">
          <a:avLst/>
        </a:prstGeom>
      </xdr:spPr>
    </xdr:pic>
    <xdr:clientData/>
  </xdr:twoCellAnchor>
  <xdr:twoCellAnchor editAs="oneCell">
    <xdr:from>
      <xdr:col>7</xdr:col>
      <xdr:colOff>572062</xdr:colOff>
      <xdr:row>1</xdr:row>
      <xdr:rowOff>116541</xdr:rowOff>
    </xdr:from>
    <xdr:to>
      <xdr:col>9</xdr:col>
      <xdr:colOff>381562</xdr:colOff>
      <xdr:row>8</xdr:row>
      <xdr:rowOff>136821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4A31A171-BE6D-C001-CDC8-6353643081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67869"/>
        <a:stretch/>
      </xdr:blipFill>
      <xdr:spPr>
        <a:xfrm>
          <a:off x="8093450" y="295835"/>
          <a:ext cx="1387288" cy="12753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3A76C-0119-4097-BCBD-BFAEF1C2CFD1}">
  <dimension ref="C4:J19"/>
  <sheetViews>
    <sheetView tabSelected="1" topLeftCell="A2" zoomScale="80" zoomScaleNormal="80" workbookViewId="0">
      <selection activeCell="E6" sqref="E6"/>
    </sheetView>
  </sheetViews>
  <sheetFormatPr baseColWidth="10" defaultRowHeight="14.4" x14ac:dyDescent="0.3"/>
  <cols>
    <col min="1" max="16384" width="11.5546875" style="3"/>
  </cols>
  <sheetData>
    <row r="4" spans="3:10" ht="43.2" customHeight="1" x14ac:dyDescent="0.3">
      <c r="H4" s="10" t="s">
        <v>18</v>
      </c>
      <c r="I4" s="10"/>
      <c r="J4" s="10"/>
    </row>
    <row r="5" spans="3:10" ht="14.4" customHeight="1" x14ac:dyDescent="0.3">
      <c r="H5" s="10"/>
      <c r="I5" s="10"/>
      <c r="J5" s="10"/>
    </row>
    <row r="6" spans="3:10" ht="14.4" customHeight="1" x14ac:dyDescent="0.3">
      <c r="H6" s="10"/>
      <c r="I6" s="10"/>
      <c r="J6" s="10"/>
    </row>
    <row r="14" spans="3:10" ht="59.4" x14ac:dyDescent="1.1000000000000001">
      <c r="C14" s="11" t="s">
        <v>20</v>
      </c>
      <c r="D14" s="11"/>
      <c r="E14" s="11"/>
      <c r="F14" s="11"/>
      <c r="G14" s="11"/>
      <c r="H14" s="11"/>
      <c r="I14" s="11"/>
      <c r="J14" s="11"/>
    </row>
    <row r="15" spans="3:10" ht="23.4" customHeight="1" x14ac:dyDescent="0.3">
      <c r="C15" s="12" t="s">
        <v>21</v>
      </c>
      <c r="D15" s="12"/>
      <c r="E15" s="12"/>
      <c r="F15" s="12"/>
      <c r="G15" s="12"/>
      <c r="H15" s="12"/>
      <c r="I15" s="12"/>
      <c r="J15" s="12"/>
    </row>
    <row r="16" spans="3:10" ht="14.4" customHeight="1" x14ac:dyDescent="0.3">
      <c r="C16" s="12"/>
      <c r="D16" s="12"/>
      <c r="E16" s="12"/>
      <c r="F16" s="12"/>
      <c r="G16" s="12"/>
      <c r="H16" s="12"/>
      <c r="I16" s="12"/>
      <c r="J16" s="12"/>
    </row>
    <row r="17" spans="3:10" ht="14.4" customHeight="1" x14ac:dyDescent="0.3">
      <c r="C17" s="12"/>
      <c r="D17" s="12"/>
      <c r="E17" s="12"/>
      <c r="F17" s="12"/>
      <c r="G17" s="12"/>
      <c r="H17" s="12"/>
      <c r="I17" s="12"/>
      <c r="J17" s="12"/>
    </row>
    <row r="18" spans="3:10" x14ac:dyDescent="0.3">
      <c r="C18" s="12"/>
      <c r="D18" s="12"/>
      <c r="E18" s="12"/>
      <c r="F18" s="12"/>
      <c r="G18" s="12"/>
      <c r="H18" s="12"/>
      <c r="I18" s="12"/>
      <c r="J18" s="12"/>
    </row>
    <row r="19" spans="3:10" ht="18" x14ac:dyDescent="0.35">
      <c r="E19" s="13" t="s">
        <v>19</v>
      </c>
      <c r="F19" s="13"/>
      <c r="G19" s="13"/>
      <c r="H19" s="13"/>
      <c r="I19" s="9"/>
    </row>
  </sheetData>
  <mergeCells count="4">
    <mergeCell ref="H4:J6"/>
    <mergeCell ref="C14:J14"/>
    <mergeCell ref="C15:J18"/>
    <mergeCell ref="E19:H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XFD191"/>
  <sheetViews>
    <sheetView zoomScale="85" zoomScaleNormal="85" workbookViewId="0">
      <selection activeCell="A8" sqref="A8"/>
    </sheetView>
  </sheetViews>
  <sheetFormatPr baseColWidth="10" defaultRowHeight="14.4" x14ac:dyDescent="0.3"/>
  <cols>
    <col min="1" max="1" width="40.6640625" bestFit="1" customWidth="1"/>
    <col min="2" max="2" width="11.44140625" style="21"/>
    <col min="4" max="18" width="11.44140625" style="3"/>
    <col min="19" max="16384" width="11.5546875" style="3"/>
  </cols>
  <sheetData>
    <row r="1" spans="1:3" x14ac:dyDescent="0.3">
      <c r="A1" s="6" t="s">
        <v>17</v>
      </c>
      <c r="B1" s="16"/>
      <c r="C1" s="7"/>
    </row>
    <row r="2" spans="1:3" x14ac:dyDescent="0.3">
      <c r="A2" s="2" t="s">
        <v>35</v>
      </c>
      <c r="B2" s="17"/>
      <c r="C2" s="2" t="s">
        <v>0</v>
      </c>
    </row>
    <row r="3" spans="1:3" x14ac:dyDescent="0.3">
      <c r="A3" s="8" t="s">
        <v>34</v>
      </c>
      <c r="B3" s="17"/>
      <c r="C3" s="2" t="s">
        <v>23</v>
      </c>
    </row>
    <row r="4" spans="1:3" x14ac:dyDescent="0.3">
      <c r="A4" s="2" t="s">
        <v>1</v>
      </c>
      <c r="B4" s="17"/>
      <c r="C4" s="2" t="s">
        <v>2</v>
      </c>
    </row>
    <row r="5" spans="1:3" x14ac:dyDescent="0.3">
      <c r="A5" s="8" t="s">
        <v>37</v>
      </c>
      <c r="B5" s="17"/>
      <c r="C5" s="2" t="s">
        <v>3</v>
      </c>
    </row>
    <row r="6" spans="1:3" x14ac:dyDescent="0.3">
      <c r="A6" s="8" t="s">
        <v>30</v>
      </c>
      <c r="B6" s="17"/>
      <c r="C6" s="2" t="s">
        <v>24</v>
      </c>
    </row>
    <row r="7" spans="1:3" x14ac:dyDescent="0.3">
      <c r="A7" s="8" t="s">
        <v>29</v>
      </c>
      <c r="B7" s="17"/>
      <c r="C7" s="2" t="s">
        <v>24</v>
      </c>
    </row>
    <row r="8" spans="1:3" x14ac:dyDescent="0.3">
      <c r="A8" s="4"/>
      <c r="B8" s="18"/>
      <c r="C8" s="3"/>
    </row>
    <row r="9" spans="1:3" x14ac:dyDescent="0.3">
      <c r="A9" s="4"/>
      <c r="B9" s="18"/>
      <c r="C9" s="3"/>
    </row>
    <row r="10" spans="1:3" x14ac:dyDescent="0.3">
      <c r="A10" s="1" t="s">
        <v>31</v>
      </c>
      <c r="B10" s="18"/>
      <c r="C10" s="3"/>
    </row>
    <row r="11" spans="1:3" x14ac:dyDescent="0.3">
      <c r="A11" s="2" t="s">
        <v>31</v>
      </c>
      <c r="B11" s="19" t="e">
        <f>B2/B3</f>
        <v>#DIV/0!</v>
      </c>
      <c r="C11" s="2" t="s">
        <v>25</v>
      </c>
    </row>
    <row r="12" spans="1:3" x14ac:dyDescent="0.3">
      <c r="A12" s="2" t="s">
        <v>4</v>
      </c>
      <c r="B12" s="19" t="e">
        <f>SQRT(B11)</f>
        <v>#DIV/0!</v>
      </c>
      <c r="C12" s="2" t="s">
        <v>6</v>
      </c>
    </row>
    <row r="13" spans="1:3" x14ac:dyDescent="0.3">
      <c r="A13" s="2" t="s">
        <v>5</v>
      </c>
      <c r="B13" s="17"/>
      <c r="C13" s="2" t="s">
        <v>6</v>
      </c>
    </row>
    <row r="14" spans="1:3" x14ac:dyDescent="0.3">
      <c r="A14" s="2" t="s">
        <v>12</v>
      </c>
      <c r="B14" s="19">
        <f>(B13-B4)/2</f>
        <v>0</v>
      </c>
      <c r="C14" s="2" t="s">
        <v>2</v>
      </c>
    </row>
    <row r="15" spans="1:3" x14ac:dyDescent="0.3">
      <c r="A15" s="3"/>
      <c r="B15" s="18"/>
      <c r="C15" s="3"/>
    </row>
    <row r="16" spans="1:3" x14ac:dyDescent="0.3">
      <c r="A16" s="3"/>
      <c r="B16" s="18"/>
      <c r="C16" s="3"/>
    </row>
    <row r="17" spans="1:8" x14ac:dyDescent="0.3">
      <c r="A17" s="1" t="s">
        <v>7</v>
      </c>
      <c r="B17" s="18"/>
      <c r="C17" s="3"/>
    </row>
    <row r="18" spans="1:8" x14ac:dyDescent="0.3">
      <c r="A18" s="2" t="s">
        <v>8</v>
      </c>
      <c r="B18" s="19">
        <v>50</v>
      </c>
      <c r="C18" s="2" t="s">
        <v>9</v>
      </c>
    </row>
    <row r="19" spans="1:8" x14ac:dyDescent="0.3">
      <c r="A19" s="2" t="s">
        <v>10</v>
      </c>
      <c r="B19" s="19">
        <f>15*((B5/10)^2)+10</f>
        <v>10</v>
      </c>
      <c r="C19" s="2" t="s">
        <v>9</v>
      </c>
    </row>
    <row r="20" spans="1:8" x14ac:dyDescent="0.3">
      <c r="A20" s="2" t="s">
        <v>11</v>
      </c>
      <c r="B20" s="19">
        <f>100*B14/2</f>
        <v>0</v>
      </c>
      <c r="C20" s="2" t="s">
        <v>9</v>
      </c>
    </row>
    <row r="21" spans="1:8" x14ac:dyDescent="0.3">
      <c r="A21" s="3"/>
      <c r="B21" s="18"/>
      <c r="C21" s="3"/>
    </row>
    <row r="22" spans="1:8" x14ac:dyDescent="0.3">
      <c r="A22" s="2" t="s">
        <v>13</v>
      </c>
      <c r="B22" s="17"/>
      <c r="C22" s="2" t="s">
        <v>9</v>
      </c>
    </row>
    <row r="23" spans="1:8" x14ac:dyDescent="0.3">
      <c r="A23" s="3"/>
      <c r="B23" s="18"/>
      <c r="C23" s="3"/>
    </row>
    <row r="24" spans="1:8" x14ac:dyDescent="0.3">
      <c r="A24" s="3"/>
      <c r="B24" s="18"/>
      <c r="C24" s="3"/>
      <c r="H24" s="3">
        <f>500/1.15</f>
        <v>434.78260869565219</v>
      </c>
    </row>
    <row r="25" spans="1:8" x14ac:dyDescent="0.3">
      <c r="A25" s="1" t="s">
        <v>26</v>
      </c>
      <c r="B25" s="20"/>
      <c r="C25" s="1"/>
    </row>
    <row r="26" spans="1:8" x14ac:dyDescent="0.3">
      <c r="A26" s="2" t="s">
        <v>14</v>
      </c>
      <c r="B26" s="19">
        <f>1.5*B3*B13*B13*B13/8</f>
        <v>0</v>
      </c>
      <c r="C26" s="2" t="s">
        <v>28</v>
      </c>
    </row>
    <row r="27" spans="1:8" x14ac:dyDescent="0.3">
      <c r="A27" s="3"/>
      <c r="B27" s="18"/>
      <c r="C27" s="3"/>
    </row>
    <row r="28" spans="1:8" x14ac:dyDescent="0.3">
      <c r="A28" s="3"/>
      <c r="B28" s="18"/>
      <c r="C28" s="3"/>
    </row>
    <row r="29" spans="1:8" x14ac:dyDescent="0.3">
      <c r="A29" s="1" t="s">
        <v>16</v>
      </c>
      <c r="B29" s="18"/>
      <c r="C29" s="3"/>
    </row>
    <row r="30" spans="1:8" x14ac:dyDescent="0.3">
      <c r="A30" s="2" t="s">
        <v>15</v>
      </c>
      <c r="B30" s="19" t="e">
        <f>10*B26/(0.8*B22*B6/115)</f>
        <v>#DIV/0!</v>
      </c>
      <c r="C30" s="2" t="s">
        <v>27</v>
      </c>
    </row>
    <row r="31" spans="1:8" x14ac:dyDescent="0.3">
      <c r="A31" s="3"/>
      <c r="B31" s="18"/>
      <c r="C31" s="3"/>
    </row>
    <row r="32" spans="1:8" x14ac:dyDescent="0.3">
      <c r="A32" s="3"/>
      <c r="B32" s="18"/>
      <c r="C32" s="3"/>
    </row>
    <row r="33" spans="1:3 16384:16384" x14ac:dyDescent="0.3">
      <c r="A33" s="1" t="s">
        <v>36</v>
      </c>
      <c r="B33" s="18"/>
      <c r="C33" s="3"/>
    </row>
    <row r="34" spans="1:3 16384:16384" x14ac:dyDescent="0.3">
      <c r="A34" s="2" t="s">
        <v>38</v>
      </c>
      <c r="B34" s="17"/>
      <c r="C34" s="2" t="s">
        <v>3</v>
      </c>
      <c r="XFD34" s="3">
        <v>12</v>
      </c>
    </row>
    <row r="35" spans="1:3 16384:16384" x14ac:dyDescent="0.3">
      <c r="A35" s="2" t="s">
        <v>32</v>
      </c>
      <c r="B35" s="19">
        <f>PI()*((B34/20)^2)</f>
        <v>0</v>
      </c>
      <c r="C35" s="2" t="s">
        <v>22</v>
      </c>
      <c r="XFD35" s="3">
        <v>16</v>
      </c>
    </row>
    <row r="36" spans="1:3 16384:16384" x14ac:dyDescent="0.3">
      <c r="A36" s="2" t="s">
        <v>36</v>
      </c>
      <c r="B36" s="19" t="e">
        <f>B30/B35</f>
        <v>#DIV/0!</v>
      </c>
      <c r="C36" s="2"/>
      <c r="XFD36" s="3">
        <v>20</v>
      </c>
    </row>
    <row r="37" spans="1:3 16384:16384" x14ac:dyDescent="0.3">
      <c r="A37" s="2" t="s">
        <v>39</v>
      </c>
      <c r="B37" s="17"/>
      <c r="C37" s="2"/>
      <c r="XFD37" s="3">
        <v>25</v>
      </c>
    </row>
    <row r="38" spans="1:3 16384:16384" x14ac:dyDescent="0.3">
      <c r="A38" s="3"/>
      <c r="B38" s="18"/>
      <c r="C38" s="3"/>
    </row>
    <row r="39" spans="1:3 16384:16384" x14ac:dyDescent="0.3">
      <c r="A39" s="3"/>
      <c r="B39" s="18"/>
      <c r="C39" s="3"/>
    </row>
    <row r="40" spans="1:3 16384:16384" x14ac:dyDescent="0.3">
      <c r="A40" s="1" t="s">
        <v>33</v>
      </c>
      <c r="B40" s="20"/>
      <c r="C40" s="1"/>
    </row>
    <row r="41" spans="1:3 16384:16384" x14ac:dyDescent="0.3">
      <c r="A41" s="2" t="s">
        <v>33</v>
      </c>
      <c r="B41" s="19">
        <f>(B13*100-10-B37*B34/10-2*B34/10)/(B37-1)</f>
        <v>10</v>
      </c>
      <c r="C41" s="2" t="s">
        <v>9</v>
      </c>
    </row>
    <row r="42" spans="1:3 16384:16384" x14ac:dyDescent="0.3">
      <c r="A42" s="3"/>
      <c r="B42" s="18"/>
      <c r="C42" s="3"/>
    </row>
    <row r="43" spans="1:3 16384:16384" x14ac:dyDescent="0.3">
      <c r="A43" s="5"/>
      <c r="B43" s="18"/>
      <c r="C43" s="5"/>
    </row>
    <row r="44" spans="1:3 16384:16384" x14ac:dyDescent="0.3">
      <c r="A44" s="5"/>
      <c r="B44" s="18"/>
      <c r="C44" s="5"/>
    </row>
    <row r="45" spans="1:3 16384:16384" x14ac:dyDescent="0.3">
      <c r="A45" s="5"/>
      <c r="B45" s="18"/>
      <c r="C45" s="5"/>
    </row>
    <row r="46" spans="1:3 16384:16384" x14ac:dyDescent="0.3">
      <c r="A46" s="5"/>
      <c r="B46" s="18"/>
      <c r="C46" s="5"/>
    </row>
    <row r="47" spans="1:3 16384:16384" x14ac:dyDescent="0.3">
      <c r="A47" s="5"/>
      <c r="B47" s="18"/>
      <c r="C47" s="5"/>
    </row>
    <row r="48" spans="1:3 16384:16384" x14ac:dyDescent="0.3">
      <c r="A48" s="3"/>
      <c r="B48" s="18"/>
      <c r="C48" s="3"/>
    </row>
    <row r="49" spans="2:2" s="3" customFormat="1" x14ac:dyDescent="0.3">
      <c r="B49" s="18"/>
    </row>
    <row r="50" spans="2:2" s="3" customFormat="1" x14ac:dyDescent="0.3">
      <c r="B50" s="18"/>
    </row>
    <row r="51" spans="2:2" s="3" customFormat="1" x14ac:dyDescent="0.3">
      <c r="B51" s="18"/>
    </row>
    <row r="52" spans="2:2" s="3" customFormat="1" x14ac:dyDescent="0.3">
      <c r="B52" s="18"/>
    </row>
    <row r="53" spans="2:2" s="3" customFormat="1" x14ac:dyDescent="0.3">
      <c r="B53" s="18"/>
    </row>
    <row r="54" spans="2:2" s="3" customFormat="1" x14ac:dyDescent="0.3">
      <c r="B54" s="18"/>
    </row>
    <row r="55" spans="2:2" s="3" customFormat="1" x14ac:dyDescent="0.3">
      <c r="B55" s="18"/>
    </row>
    <row r="56" spans="2:2" s="3" customFormat="1" x14ac:dyDescent="0.3">
      <c r="B56" s="18"/>
    </row>
    <row r="57" spans="2:2" s="3" customFormat="1" x14ac:dyDescent="0.3">
      <c r="B57" s="18"/>
    </row>
    <row r="58" spans="2:2" s="3" customFormat="1" x14ac:dyDescent="0.3">
      <c r="B58" s="18"/>
    </row>
    <row r="59" spans="2:2" s="3" customFormat="1" x14ac:dyDescent="0.3">
      <c r="B59" s="18"/>
    </row>
    <row r="60" spans="2:2" s="3" customFormat="1" x14ac:dyDescent="0.3">
      <c r="B60" s="18"/>
    </row>
    <row r="61" spans="2:2" s="3" customFormat="1" x14ac:dyDescent="0.3">
      <c r="B61" s="18"/>
    </row>
    <row r="62" spans="2:2" s="3" customFormat="1" x14ac:dyDescent="0.3">
      <c r="B62" s="18"/>
    </row>
    <row r="63" spans="2:2" s="3" customFormat="1" x14ac:dyDescent="0.3">
      <c r="B63" s="18"/>
    </row>
    <row r="64" spans="2:2" s="3" customFormat="1" x14ac:dyDescent="0.3">
      <c r="B64" s="18"/>
    </row>
    <row r="65" spans="2:2" s="3" customFormat="1" x14ac:dyDescent="0.3">
      <c r="B65" s="18"/>
    </row>
    <row r="66" spans="2:2" s="3" customFormat="1" x14ac:dyDescent="0.3">
      <c r="B66" s="18"/>
    </row>
    <row r="67" spans="2:2" s="3" customFormat="1" x14ac:dyDescent="0.3">
      <c r="B67" s="18"/>
    </row>
    <row r="68" spans="2:2" s="3" customFormat="1" x14ac:dyDescent="0.3">
      <c r="B68" s="18"/>
    </row>
    <row r="69" spans="2:2" s="3" customFormat="1" x14ac:dyDescent="0.3">
      <c r="B69" s="18"/>
    </row>
    <row r="70" spans="2:2" s="3" customFormat="1" x14ac:dyDescent="0.3">
      <c r="B70" s="18"/>
    </row>
    <row r="71" spans="2:2" s="3" customFormat="1" x14ac:dyDescent="0.3">
      <c r="B71" s="18"/>
    </row>
    <row r="72" spans="2:2" s="3" customFormat="1" x14ac:dyDescent="0.3">
      <c r="B72" s="18"/>
    </row>
    <row r="73" spans="2:2" s="3" customFormat="1" x14ac:dyDescent="0.3">
      <c r="B73" s="18"/>
    </row>
    <row r="74" spans="2:2" s="3" customFormat="1" x14ac:dyDescent="0.3">
      <c r="B74" s="18"/>
    </row>
    <row r="75" spans="2:2" s="3" customFormat="1" x14ac:dyDescent="0.3">
      <c r="B75" s="18"/>
    </row>
    <row r="76" spans="2:2" s="3" customFormat="1" x14ac:dyDescent="0.3">
      <c r="B76" s="18"/>
    </row>
    <row r="77" spans="2:2" s="3" customFormat="1" x14ac:dyDescent="0.3">
      <c r="B77" s="18"/>
    </row>
    <row r="78" spans="2:2" s="3" customFormat="1" x14ac:dyDescent="0.3">
      <c r="B78" s="18"/>
    </row>
    <row r="79" spans="2:2" s="3" customFormat="1" x14ac:dyDescent="0.3">
      <c r="B79" s="18"/>
    </row>
    <row r="80" spans="2:2" s="3" customFormat="1" x14ac:dyDescent="0.3">
      <c r="B80" s="18"/>
    </row>
    <row r="81" spans="2:2" s="3" customFormat="1" x14ac:dyDescent="0.3">
      <c r="B81" s="18"/>
    </row>
    <row r="82" spans="2:2" s="3" customFormat="1" x14ac:dyDescent="0.3">
      <c r="B82" s="18"/>
    </row>
    <row r="83" spans="2:2" s="3" customFormat="1" x14ac:dyDescent="0.3">
      <c r="B83" s="18"/>
    </row>
    <row r="84" spans="2:2" s="3" customFormat="1" x14ac:dyDescent="0.3">
      <c r="B84" s="18"/>
    </row>
    <row r="85" spans="2:2" s="3" customFormat="1" x14ac:dyDescent="0.3">
      <c r="B85" s="18"/>
    </row>
    <row r="86" spans="2:2" s="3" customFormat="1" x14ac:dyDescent="0.3">
      <c r="B86" s="18"/>
    </row>
    <row r="87" spans="2:2" s="3" customFormat="1" x14ac:dyDescent="0.3">
      <c r="B87" s="18"/>
    </row>
    <row r="88" spans="2:2" s="3" customFormat="1" x14ac:dyDescent="0.3">
      <c r="B88" s="18"/>
    </row>
    <row r="89" spans="2:2" s="3" customFormat="1" x14ac:dyDescent="0.3">
      <c r="B89" s="18"/>
    </row>
    <row r="90" spans="2:2" s="3" customFormat="1" x14ac:dyDescent="0.3">
      <c r="B90" s="18"/>
    </row>
    <row r="91" spans="2:2" s="3" customFormat="1" x14ac:dyDescent="0.3">
      <c r="B91" s="18"/>
    </row>
    <row r="92" spans="2:2" s="3" customFormat="1" x14ac:dyDescent="0.3">
      <c r="B92" s="18"/>
    </row>
    <row r="93" spans="2:2" s="3" customFormat="1" x14ac:dyDescent="0.3">
      <c r="B93" s="18"/>
    </row>
    <row r="94" spans="2:2" s="3" customFormat="1" x14ac:dyDescent="0.3">
      <c r="B94" s="18"/>
    </row>
    <row r="95" spans="2:2" s="3" customFormat="1" x14ac:dyDescent="0.3">
      <c r="B95" s="18"/>
    </row>
    <row r="96" spans="2:2" s="3" customFormat="1" x14ac:dyDescent="0.3">
      <c r="B96" s="18"/>
    </row>
    <row r="97" spans="2:2" s="3" customFormat="1" x14ac:dyDescent="0.3">
      <c r="B97" s="18"/>
    </row>
    <row r="98" spans="2:2" s="3" customFormat="1" x14ac:dyDescent="0.3">
      <c r="B98" s="18"/>
    </row>
    <row r="99" spans="2:2" s="3" customFormat="1" x14ac:dyDescent="0.3">
      <c r="B99" s="18"/>
    </row>
    <row r="100" spans="2:2" s="3" customFormat="1" x14ac:dyDescent="0.3">
      <c r="B100" s="18"/>
    </row>
    <row r="101" spans="2:2" s="3" customFormat="1" x14ac:dyDescent="0.3">
      <c r="B101" s="18"/>
    </row>
    <row r="102" spans="2:2" s="3" customFormat="1" x14ac:dyDescent="0.3">
      <c r="B102" s="18"/>
    </row>
    <row r="103" spans="2:2" s="3" customFormat="1" x14ac:dyDescent="0.3">
      <c r="B103" s="18"/>
    </row>
    <row r="104" spans="2:2" s="3" customFormat="1" x14ac:dyDescent="0.3">
      <c r="B104" s="18"/>
    </row>
    <row r="105" spans="2:2" s="3" customFormat="1" x14ac:dyDescent="0.3">
      <c r="B105" s="18"/>
    </row>
    <row r="106" spans="2:2" s="3" customFormat="1" x14ac:dyDescent="0.3">
      <c r="B106" s="18"/>
    </row>
    <row r="107" spans="2:2" s="3" customFormat="1" x14ac:dyDescent="0.3">
      <c r="B107" s="18"/>
    </row>
    <row r="108" spans="2:2" s="3" customFormat="1" x14ac:dyDescent="0.3">
      <c r="B108" s="18"/>
    </row>
    <row r="109" spans="2:2" s="3" customFormat="1" x14ac:dyDescent="0.3">
      <c r="B109" s="18"/>
    </row>
    <row r="110" spans="2:2" s="3" customFormat="1" x14ac:dyDescent="0.3">
      <c r="B110" s="18"/>
    </row>
    <row r="111" spans="2:2" s="3" customFormat="1" x14ac:dyDescent="0.3">
      <c r="B111" s="18"/>
    </row>
    <row r="112" spans="2:2" s="3" customFormat="1" x14ac:dyDescent="0.3">
      <c r="B112" s="18"/>
    </row>
    <row r="113" spans="2:2" s="3" customFormat="1" x14ac:dyDescent="0.3">
      <c r="B113" s="18"/>
    </row>
    <row r="114" spans="2:2" s="3" customFormat="1" x14ac:dyDescent="0.3">
      <c r="B114" s="18"/>
    </row>
    <row r="115" spans="2:2" s="3" customFormat="1" x14ac:dyDescent="0.3">
      <c r="B115" s="18"/>
    </row>
    <row r="116" spans="2:2" s="3" customFormat="1" x14ac:dyDescent="0.3">
      <c r="B116" s="18"/>
    </row>
    <row r="117" spans="2:2" s="3" customFormat="1" x14ac:dyDescent="0.3">
      <c r="B117" s="18"/>
    </row>
    <row r="118" spans="2:2" s="3" customFormat="1" x14ac:dyDescent="0.3">
      <c r="B118" s="18"/>
    </row>
    <row r="119" spans="2:2" s="3" customFormat="1" x14ac:dyDescent="0.3">
      <c r="B119" s="18"/>
    </row>
    <row r="120" spans="2:2" s="3" customFormat="1" x14ac:dyDescent="0.3">
      <c r="B120" s="18"/>
    </row>
    <row r="121" spans="2:2" s="3" customFormat="1" x14ac:dyDescent="0.3">
      <c r="B121" s="18"/>
    </row>
    <row r="122" spans="2:2" s="3" customFormat="1" x14ac:dyDescent="0.3">
      <c r="B122" s="18"/>
    </row>
    <row r="123" spans="2:2" s="3" customFormat="1" x14ac:dyDescent="0.3">
      <c r="B123" s="18"/>
    </row>
    <row r="124" spans="2:2" s="3" customFormat="1" x14ac:dyDescent="0.3">
      <c r="B124" s="18"/>
    </row>
    <row r="125" spans="2:2" s="3" customFormat="1" x14ac:dyDescent="0.3">
      <c r="B125" s="18"/>
    </row>
    <row r="126" spans="2:2" s="3" customFormat="1" x14ac:dyDescent="0.3">
      <c r="B126" s="18"/>
    </row>
    <row r="127" spans="2:2" s="3" customFormat="1" x14ac:dyDescent="0.3">
      <c r="B127" s="18"/>
    </row>
    <row r="128" spans="2:2" s="3" customFormat="1" x14ac:dyDescent="0.3">
      <c r="B128" s="18"/>
    </row>
    <row r="129" spans="2:2" s="3" customFormat="1" x14ac:dyDescent="0.3">
      <c r="B129" s="18"/>
    </row>
    <row r="130" spans="2:2" s="3" customFormat="1" x14ac:dyDescent="0.3">
      <c r="B130" s="18"/>
    </row>
    <row r="131" spans="2:2" s="3" customFormat="1" x14ac:dyDescent="0.3">
      <c r="B131" s="18"/>
    </row>
    <row r="132" spans="2:2" s="3" customFormat="1" x14ac:dyDescent="0.3">
      <c r="B132" s="18"/>
    </row>
    <row r="133" spans="2:2" s="3" customFormat="1" x14ac:dyDescent="0.3">
      <c r="B133" s="18"/>
    </row>
    <row r="134" spans="2:2" s="3" customFormat="1" x14ac:dyDescent="0.3">
      <c r="B134" s="18"/>
    </row>
    <row r="135" spans="2:2" s="3" customFormat="1" x14ac:dyDescent="0.3">
      <c r="B135" s="18"/>
    </row>
    <row r="136" spans="2:2" s="3" customFormat="1" x14ac:dyDescent="0.3">
      <c r="B136" s="18"/>
    </row>
    <row r="137" spans="2:2" s="3" customFormat="1" x14ac:dyDescent="0.3">
      <c r="B137" s="18"/>
    </row>
    <row r="138" spans="2:2" s="3" customFormat="1" x14ac:dyDescent="0.3">
      <c r="B138" s="18"/>
    </row>
    <row r="139" spans="2:2" s="3" customFormat="1" x14ac:dyDescent="0.3">
      <c r="B139" s="18"/>
    </row>
    <row r="140" spans="2:2" s="3" customFormat="1" x14ac:dyDescent="0.3">
      <c r="B140" s="18"/>
    </row>
    <row r="141" spans="2:2" s="3" customFormat="1" x14ac:dyDescent="0.3">
      <c r="B141" s="18"/>
    </row>
    <row r="142" spans="2:2" s="3" customFormat="1" x14ac:dyDescent="0.3">
      <c r="B142" s="18"/>
    </row>
    <row r="143" spans="2:2" s="3" customFormat="1" x14ac:dyDescent="0.3">
      <c r="B143" s="18"/>
    </row>
    <row r="144" spans="2:2" s="3" customFormat="1" x14ac:dyDescent="0.3">
      <c r="B144" s="18"/>
    </row>
    <row r="145" spans="2:2" s="3" customFormat="1" x14ac:dyDescent="0.3">
      <c r="B145" s="18"/>
    </row>
    <row r="146" spans="2:2" s="3" customFormat="1" x14ac:dyDescent="0.3">
      <c r="B146" s="18"/>
    </row>
    <row r="147" spans="2:2" s="3" customFormat="1" x14ac:dyDescent="0.3">
      <c r="B147" s="18"/>
    </row>
    <row r="148" spans="2:2" s="3" customFormat="1" x14ac:dyDescent="0.3">
      <c r="B148" s="18"/>
    </row>
    <row r="149" spans="2:2" s="3" customFormat="1" x14ac:dyDescent="0.3">
      <c r="B149" s="18"/>
    </row>
    <row r="150" spans="2:2" s="3" customFormat="1" x14ac:dyDescent="0.3">
      <c r="B150" s="18"/>
    </row>
    <row r="151" spans="2:2" s="3" customFormat="1" x14ac:dyDescent="0.3">
      <c r="B151" s="18"/>
    </row>
    <row r="152" spans="2:2" s="3" customFormat="1" x14ac:dyDescent="0.3">
      <c r="B152" s="18"/>
    </row>
    <row r="153" spans="2:2" s="3" customFormat="1" x14ac:dyDescent="0.3">
      <c r="B153" s="18"/>
    </row>
    <row r="154" spans="2:2" s="3" customFormat="1" x14ac:dyDescent="0.3">
      <c r="B154" s="18"/>
    </row>
    <row r="155" spans="2:2" s="3" customFormat="1" x14ac:dyDescent="0.3">
      <c r="B155" s="18"/>
    </row>
    <row r="156" spans="2:2" s="3" customFormat="1" x14ac:dyDescent="0.3">
      <c r="B156" s="18"/>
    </row>
    <row r="157" spans="2:2" s="3" customFormat="1" x14ac:dyDescent="0.3">
      <c r="B157" s="18"/>
    </row>
    <row r="158" spans="2:2" s="3" customFormat="1" x14ac:dyDescent="0.3">
      <c r="B158" s="18"/>
    </row>
    <row r="159" spans="2:2" s="3" customFormat="1" x14ac:dyDescent="0.3">
      <c r="B159" s="18"/>
    </row>
    <row r="160" spans="2:2" s="3" customFormat="1" x14ac:dyDescent="0.3">
      <c r="B160" s="18"/>
    </row>
    <row r="161" spans="2:2" s="3" customFormat="1" x14ac:dyDescent="0.3">
      <c r="B161" s="18"/>
    </row>
    <row r="162" spans="2:2" s="3" customFormat="1" x14ac:dyDescent="0.3">
      <c r="B162" s="18"/>
    </row>
    <row r="163" spans="2:2" s="3" customFormat="1" x14ac:dyDescent="0.3">
      <c r="B163" s="18"/>
    </row>
    <row r="164" spans="2:2" s="3" customFormat="1" x14ac:dyDescent="0.3">
      <c r="B164" s="18"/>
    </row>
    <row r="165" spans="2:2" s="3" customFormat="1" x14ac:dyDescent="0.3">
      <c r="B165" s="18"/>
    </row>
    <row r="166" spans="2:2" s="3" customFormat="1" x14ac:dyDescent="0.3">
      <c r="B166" s="18"/>
    </row>
    <row r="167" spans="2:2" s="3" customFormat="1" x14ac:dyDescent="0.3">
      <c r="B167" s="18"/>
    </row>
    <row r="168" spans="2:2" s="3" customFormat="1" x14ac:dyDescent="0.3">
      <c r="B168" s="18"/>
    </row>
    <row r="169" spans="2:2" s="3" customFormat="1" x14ac:dyDescent="0.3">
      <c r="B169" s="18"/>
    </row>
    <row r="170" spans="2:2" s="3" customFormat="1" x14ac:dyDescent="0.3">
      <c r="B170" s="18"/>
    </row>
    <row r="171" spans="2:2" s="3" customFormat="1" x14ac:dyDescent="0.3">
      <c r="B171" s="18"/>
    </row>
    <row r="172" spans="2:2" s="3" customFormat="1" x14ac:dyDescent="0.3">
      <c r="B172" s="18"/>
    </row>
    <row r="173" spans="2:2" s="3" customFormat="1" x14ac:dyDescent="0.3">
      <c r="B173" s="18"/>
    </row>
    <row r="174" spans="2:2" s="3" customFormat="1" x14ac:dyDescent="0.3">
      <c r="B174" s="18"/>
    </row>
    <row r="175" spans="2:2" s="3" customFormat="1" x14ac:dyDescent="0.3">
      <c r="B175" s="18"/>
    </row>
    <row r="176" spans="2:2" s="3" customFormat="1" x14ac:dyDescent="0.3">
      <c r="B176" s="18"/>
    </row>
    <row r="177" spans="2:2" s="3" customFormat="1" x14ac:dyDescent="0.3">
      <c r="B177" s="18"/>
    </row>
    <row r="178" spans="2:2" s="3" customFormat="1" x14ac:dyDescent="0.3">
      <c r="B178" s="18"/>
    </row>
    <row r="179" spans="2:2" s="3" customFormat="1" x14ac:dyDescent="0.3">
      <c r="B179" s="18"/>
    </row>
    <row r="180" spans="2:2" s="3" customFormat="1" x14ac:dyDescent="0.3">
      <c r="B180" s="18"/>
    </row>
    <row r="181" spans="2:2" s="3" customFormat="1" x14ac:dyDescent="0.3">
      <c r="B181" s="18"/>
    </row>
    <row r="182" spans="2:2" s="3" customFormat="1" x14ac:dyDescent="0.3">
      <c r="B182" s="18"/>
    </row>
    <row r="183" spans="2:2" s="3" customFormat="1" x14ac:dyDescent="0.3">
      <c r="B183" s="18"/>
    </row>
    <row r="184" spans="2:2" s="3" customFormat="1" x14ac:dyDescent="0.3">
      <c r="B184" s="18"/>
    </row>
    <row r="185" spans="2:2" s="3" customFormat="1" x14ac:dyDescent="0.3">
      <c r="B185" s="18"/>
    </row>
    <row r="186" spans="2:2" s="3" customFormat="1" x14ac:dyDescent="0.3">
      <c r="B186" s="18"/>
    </row>
    <row r="187" spans="2:2" s="3" customFormat="1" x14ac:dyDescent="0.3">
      <c r="B187" s="18"/>
    </row>
    <row r="188" spans="2:2" s="3" customFormat="1" x14ac:dyDescent="0.3">
      <c r="B188" s="18"/>
    </row>
    <row r="189" spans="2:2" s="3" customFormat="1" x14ac:dyDescent="0.3">
      <c r="B189" s="18"/>
    </row>
    <row r="190" spans="2:2" s="3" customFormat="1" x14ac:dyDescent="0.3">
      <c r="B190" s="18"/>
    </row>
    <row r="191" spans="2:2" s="3" customFormat="1" x14ac:dyDescent="0.3">
      <c r="B191" s="18"/>
    </row>
  </sheetData>
  <dataValidations count="1">
    <dataValidation type="list" allowBlank="1" showInputMessage="1" showErrorMessage="1" sqref="B34" xr:uid="{CAA0B1EB-16D0-42D4-B75C-123C641BFE25}">
      <formula1>$XFD$34:$XFD$37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1F2ED-DB41-4A8B-81AC-2A85698F0508}">
  <sheetPr>
    <tabColor theme="9" tint="0.79998168889431442"/>
  </sheetPr>
  <dimension ref="B2:F8"/>
  <sheetViews>
    <sheetView workbookViewId="0"/>
  </sheetViews>
  <sheetFormatPr baseColWidth="10" defaultRowHeight="14.4" x14ac:dyDescent="0.3"/>
  <cols>
    <col min="1" max="5" width="11.5546875" style="3"/>
    <col min="6" max="6" width="42.6640625" style="3" customWidth="1"/>
    <col min="7" max="16384" width="11.5546875" style="3"/>
  </cols>
  <sheetData>
    <row r="2" spans="2:6" x14ac:dyDescent="0.3">
      <c r="B2" s="14" t="s">
        <v>40</v>
      </c>
      <c r="C2" s="15"/>
      <c r="D2" s="15"/>
      <c r="E2" s="15"/>
      <c r="F2" s="15"/>
    </row>
    <row r="3" spans="2:6" x14ac:dyDescent="0.3">
      <c r="B3" s="15"/>
      <c r="C3" s="15"/>
      <c r="D3" s="15"/>
      <c r="E3" s="15"/>
      <c r="F3" s="15"/>
    </row>
    <row r="4" spans="2:6" x14ac:dyDescent="0.3">
      <c r="B4" s="15"/>
      <c r="C4" s="15"/>
      <c r="D4" s="15"/>
      <c r="E4" s="15"/>
      <c r="F4" s="15"/>
    </row>
    <row r="5" spans="2:6" x14ac:dyDescent="0.3">
      <c r="B5" s="15"/>
      <c r="C5" s="15"/>
      <c r="D5" s="15"/>
      <c r="E5" s="15"/>
      <c r="F5" s="15"/>
    </row>
    <row r="6" spans="2:6" x14ac:dyDescent="0.3">
      <c r="B6" s="15"/>
      <c r="C6" s="15"/>
      <c r="D6" s="15"/>
      <c r="E6" s="15"/>
      <c r="F6" s="15"/>
    </row>
    <row r="7" spans="2:6" x14ac:dyDescent="0.3">
      <c r="B7" s="15"/>
      <c r="C7" s="15"/>
      <c r="D7" s="15"/>
      <c r="E7" s="15"/>
      <c r="F7" s="15"/>
    </row>
    <row r="8" spans="2:6" x14ac:dyDescent="0.3">
      <c r="B8" s="15"/>
      <c r="C8" s="15"/>
      <c r="D8" s="15"/>
      <c r="E8" s="15"/>
      <c r="F8" s="15"/>
    </row>
  </sheetData>
  <mergeCells count="1">
    <mergeCell ref="B2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Zap centrada</vt:lpstr>
      <vt:lpstr>Referencia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DAVID BIENVENIDO HUERTAS</cp:lastModifiedBy>
  <dcterms:created xsi:type="dcterms:W3CDTF">2021-10-28T11:36:30Z</dcterms:created>
  <dcterms:modified xsi:type="dcterms:W3CDTF">2023-10-19T07:54:53Z</dcterms:modified>
</cp:coreProperties>
</file>