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3C2C1AD9-6445-4140-B799-75F5B1E84ACD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Hoj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1" l="1"/>
  <c r="J26" i="1"/>
  <c r="F26" i="1"/>
  <c r="J4" i="1"/>
  <c r="F5" i="1"/>
  <c r="F6" i="1"/>
  <c r="H6" i="1"/>
  <c r="H7" i="1"/>
  <c r="J8" i="1"/>
  <c r="F9" i="1"/>
  <c r="F10" i="1"/>
  <c r="H10" i="1"/>
  <c r="H11" i="1"/>
  <c r="J12" i="1"/>
  <c r="F13" i="1"/>
  <c r="F28" i="1" s="1"/>
  <c r="F14" i="1"/>
  <c r="J16" i="1"/>
  <c r="F17" i="1"/>
  <c r="F18" i="1"/>
  <c r="F24" i="1" s="1"/>
  <c r="F27" i="1" s="1"/>
  <c r="H18" i="1"/>
  <c r="H24" i="1" s="1"/>
  <c r="H27" i="1" s="1"/>
  <c r="E18" i="1"/>
  <c r="D5" i="1"/>
  <c r="D6" i="1" s="1"/>
  <c r="D7" i="1" s="1"/>
  <c r="D8" i="1" s="1"/>
  <c r="D9" i="1" s="1"/>
  <c r="D10" i="1" s="1"/>
  <c r="D11" i="1" s="1"/>
  <c r="D12" i="1" s="1"/>
  <c r="D13" i="1" s="1"/>
  <c r="D14" i="1" s="1"/>
  <c r="H14" i="1" s="1"/>
  <c r="D4" i="1"/>
  <c r="H4" i="1" s="1"/>
  <c r="C5" i="1"/>
  <c r="E5" i="1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4" i="1"/>
  <c r="E4" i="1" s="1"/>
  <c r="B5" i="1"/>
  <c r="B4" i="1"/>
  <c r="G4" i="1" s="1"/>
  <c r="J3" i="1"/>
  <c r="H3" i="1"/>
  <c r="F3" i="1"/>
  <c r="E3" i="1"/>
  <c r="E20" i="1" s="1"/>
  <c r="D20" i="1"/>
  <c r="F4" i="1" s="1"/>
  <c r="D21" i="1"/>
  <c r="J6" i="1" s="1"/>
  <c r="C20" i="1"/>
  <c r="F29" i="1" l="1"/>
  <c r="I5" i="1"/>
  <c r="E6" i="1"/>
  <c r="E9" i="1"/>
  <c r="G5" i="1"/>
  <c r="E8" i="1"/>
  <c r="J15" i="1"/>
  <c r="J11" i="1"/>
  <c r="J7" i="1"/>
  <c r="E15" i="1"/>
  <c r="E7" i="1"/>
  <c r="E14" i="1"/>
  <c r="E13" i="1"/>
  <c r="I4" i="1"/>
  <c r="B6" i="1"/>
  <c r="E12" i="1"/>
  <c r="J17" i="1"/>
  <c r="F15" i="1"/>
  <c r="J13" i="1"/>
  <c r="J28" i="1" s="1"/>
  <c r="H12" i="1"/>
  <c r="F11" i="1"/>
  <c r="J9" i="1"/>
  <c r="H8" i="1"/>
  <c r="F7" i="1"/>
  <c r="J5" i="1"/>
  <c r="E11" i="1"/>
  <c r="E10" i="1"/>
  <c r="J18" i="1"/>
  <c r="J24" i="1" s="1"/>
  <c r="J27" i="1" s="1"/>
  <c r="F16" i="1"/>
  <c r="J14" i="1"/>
  <c r="H13" i="1"/>
  <c r="H28" i="1" s="1"/>
  <c r="F12" i="1"/>
  <c r="J10" i="1"/>
  <c r="H9" i="1"/>
  <c r="F8" i="1"/>
  <c r="H5" i="1"/>
  <c r="D15" i="1"/>
  <c r="H15" i="1" s="1"/>
  <c r="G3" i="1"/>
  <c r="I3" i="1"/>
  <c r="C21" i="1"/>
  <c r="H29" i="1" l="1"/>
  <c r="B7" i="1"/>
  <c r="G6" i="1"/>
  <c r="I6" i="1"/>
  <c r="J29" i="1"/>
  <c r="D16" i="1"/>
  <c r="E21" i="1"/>
  <c r="K5" i="1" l="1"/>
  <c r="K4" i="1"/>
  <c r="K6" i="1"/>
  <c r="B8" i="1"/>
  <c r="G7" i="1"/>
  <c r="I7" i="1"/>
  <c r="K7" i="1"/>
  <c r="H16" i="1"/>
  <c r="E16" i="1"/>
  <c r="D17" i="1"/>
  <c r="K3" i="1"/>
  <c r="B9" i="1" l="1"/>
  <c r="G8" i="1"/>
  <c r="I8" i="1"/>
  <c r="K8" i="1"/>
  <c r="H17" i="1"/>
  <c r="E17" i="1"/>
  <c r="B10" i="1" l="1"/>
  <c r="I9" i="1"/>
  <c r="K9" i="1"/>
  <c r="G9" i="1"/>
  <c r="B11" i="1" l="1"/>
  <c r="K10" i="1"/>
  <c r="G10" i="1"/>
  <c r="I10" i="1"/>
  <c r="B12" i="1" l="1"/>
  <c r="G11" i="1"/>
  <c r="I11" i="1"/>
  <c r="K11" i="1"/>
  <c r="B13" i="1" l="1"/>
  <c r="G12" i="1"/>
  <c r="I12" i="1"/>
  <c r="K12" i="1"/>
  <c r="B14" i="1" l="1"/>
  <c r="I13" i="1"/>
  <c r="K13" i="1"/>
  <c r="G13" i="1"/>
  <c r="K14" i="1" l="1"/>
  <c r="G14" i="1"/>
  <c r="B15" i="1"/>
  <c r="I14" i="1"/>
  <c r="G15" i="1" l="1"/>
  <c r="I15" i="1"/>
  <c r="K15" i="1"/>
  <c r="B16" i="1"/>
  <c r="B17" i="1" l="1"/>
  <c r="G16" i="1"/>
  <c r="I16" i="1"/>
  <c r="K16" i="1"/>
  <c r="B18" i="1" l="1"/>
  <c r="I17" i="1"/>
  <c r="K17" i="1"/>
  <c r="G17" i="1"/>
  <c r="K18" i="1" l="1"/>
  <c r="K23" i="1" s="1"/>
  <c r="G18" i="1"/>
  <c r="G23" i="1" s="1"/>
  <c r="I18" i="1"/>
  <c r="I23" i="1" s="1"/>
  <c r="I24" i="1" l="1"/>
  <c r="I26" i="1"/>
  <c r="G26" i="1"/>
  <c r="G24" i="1"/>
  <c r="K24" i="1"/>
  <c r="K26" i="1"/>
  <c r="K29" i="1" l="1"/>
  <c r="K30" i="1" s="1"/>
  <c r="K27" i="1"/>
  <c r="G27" i="1"/>
  <c r="G29" i="1"/>
  <c r="G30" i="1" s="1"/>
  <c r="I27" i="1"/>
  <c r="I29" i="1"/>
  <c r="I30" i="1" s="1"/>
</calcChain>
</file>

<file path=xl/sharedStrings.xml><?xml version="1.0" encoding="utf-8"?>
<sst xmlns="http://schemas.openxmlformats.org/spreadsheetml/2006/main" count="30" uniqueCount="17">
  <si>
    <t>d</t>
  </si>
  <si>
    <t>V</t>
  </si>
  <si>
    <t>m*/M</t>
  </si>
  <si>
    <t>Γ</t>
  </si>
  <si>
    <t>λ</t>
  </si>
  <si>
    <t>upper limit</t>
  </si>
  <si>
    <t>limits</t>
  </si>
  <si>
    <t>upper</t>
  </si>
  <si>
    <t>lower</t>
  </si>
  <si>
    <t>adaptive</t>
  </si>
  <si>
    <t>lower limit</t>
  </si>
  <si>
    <t>Sd</t>
  </si>
  <si>
    <t>Sa</t>
  </si>
  <si>
    <t>M</t>
  </si>
  <si>
    <t>BILINEARISATIONS</t>
  </si>
  <si>
    <t>IN2</t>
  </si>
  <si>
    <t>Sd|DSj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</si>
</sst>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2" fontId="0" fillId="0" borderId="1" xfId="0" applyNumberFormat="1" applyBorder="1"/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upper CC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Hoja1!$F$3:$F$18</c:f>
              <c:numCache>
                <c:formatCode>0.00</c:formatCode>
                <c:ptCount val="16"/>
                <c:pt idx="0">
                  <c:v>0</c:v>
                </c:pt>
                <c:pt idx="1">
                  <c:v>0.78740157480314954</c:v>
                </c:pt>
                <c:pt idx="2">
                  <c:v>1.5748031496062991</c:v>
                </c:pt>
                <c:pt idx="3">
                  <c:v>2.3622047244094486</c:v>
                </c:pt>
                <c:pt idx="4">
                  <c:v>3.1496062992125982</c:v>
                </c:pt>
                <c:pt idx="5">
                  <c:v>3.9370078740157481</c:v>
                </c:pt>
                <c:pt idx="6">
                  <c:v>4.7244094488188972</c:v>
                </c:pt>
                <c:pt idx="7">
                  <c:v>5.5118110236220472</c:v>
                </c:pt>
                <c:pt idx="8">
                  <c:v>6.2992125984251963</c:v>
                </c:pt>
                <c:pt idx="9">
                  <c:v>7.0866141732283463</c:v>
                </c:pt>
                <c:pt idx="10">
                  <c:v>7.8740157480314963</c:v>
                </c:pt>
                <c:pt idx="11">
                  <c:v>8.6614173228346463</c:v>
                </c:pt>
                <c:pt idx="12">
                  <c:v>9.4488188976377945</c:v>
                </c:pt>
                <c:pt idx="13">
                  <c:v>10.236220472440944</c:v>
                </c:pt>
                <c:pt idx="14">
                  <c:v>11.023622047244094</c:v>
                </c:pt>
                <c:pt idx="15">
                  <c:v>11.811023622047244</c:v>
                </c:pt>
              </c:numCache>
            </c:numRef>
          </c:xVal>
          <c:yVal>
            <c:numRef>
              <c:f>Hoja1!$G$3:$G$18</c:f>
              <c:numCache>
                <c:formatCode>0.00</c:formatCode>
                <c:ptCount val="16"/>
                <c:pt idx="0">
                  <c:v>0</c:v>
                </c:pt>
                <c:pt idx="1">
                  <c:v>1.6670767716535431</c:v>
                </c:pt>
                <c:pt idx="2">
                  <c:v>3.1557578740157477</c:v>
                </c:pt>
                <c:pt idx="3">
                  <c:v>4.466043307086613</c:v>
                </c:pt>
                <c:pt idx="4">
                  <c:v>5.5979330708661399</c:v>
                </c:pt>
                <c:pt idx="5">
                  <c:v>6.5514271653543288</c:v>
                </c:pt>
                <c:pt idx="6">
                  <c:v>7.3265255905511797</c:v>
                </c:pt>
                <c:pt idx="7">
                  <c:v>7.9232283464566917</c:v>
                </c:pt>
                <c:pt idx="8">
                  <c:v>8.3415354330708649</c:v>
                </c:pt>
                <c:pt idx="9">
                  <c:v>8.5814468503937</c:v>
                </c:pt>
                <c:pt idx="10">
                  <c:v>8.6429625984251945</c:v>
                </c:pt>
                <c:pt idx="11">
                  <c:v>8.6429625984251945</c:v>
                </c:pt>
                <c:pt idx="12">
                  <c:v>8.6429625984251945</c:v>
                </c:pt>
                <c:pt idx="13">
                  <c:v>8.6429625984251945</c:v>
                </c:pt>
                <c:pt idx="14">
                  <c:v>8.6429625984251945</c:v>
                </c:pt>
                <c:pt idx="15">
                  <c:v>8.6429625984251945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6B-4D85-80C4-4A79CF2E9D8B}"/>
            </c:ext>
          </c:extLst>
        </c:ser>
        <c:ser>
          <c:idx val="2"/>
          <c:order val="1"/>
          <c:tx>
            <c:v>adaptive CC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Hoja1!$H$3:$H$18</c:f>
              <c:numCache>
                <c:formatCode>0.00</c:formatCode>
                <c:ptCount val="16"/>
                <c:pt idx="0">
                  <c:v>0</c:v>
                </c:pt>
                <c:pt idx="1">
                  <c:v>0.79872204472843455</c:v>
                </c:pt>
                <c:pt idx="2">
                  <c:v>1.6207455429497568</c:v>
                </c:pt>
                <c:pt idx="3">
                  <c:v>2.4671052631578947</c:v>
                </c:pt>
                <c:pt idx="4">
                  <c:v>3.33889816360601</c:v>
                </c:pt>
                <c:pt idx="5">
                  <c:v>4.2372881355932206</c:v>
                </c:pt>
                <c:pt idx="6">
                  <c:v>5.1635111876075737</c:v>
                </c:pt>
                <c:pt idx="7">
                  <c:v>6.1188811188811192</c:v>
                </c:pt>
                <c:pt idx="8">
                  <c:v>7.1047957371225587</c:v>
                </c:pt>
                <c:pt idx="9">
                  <c:v>8.1227436823104711</c:v>
                </c:pt>
                <c:pt idx="10">
                  <c:v>9.1743119266055064</c:v>
                </c:pt>
                <c:pt idx="11">
                  <c:v>10.261194029850747</c:v>
                </c:pt>
                <c:pt idx="12">
                  <c:v>11.385199240986719</c:v>
                </c:pt>
                <c:pt idx="13">
                  <c:v>12.548262548262551</c:v>
                </c:pt>
                <c:pt idx="14">
                  <c:v>13.752455795677802</c:v>
                </c:pt>
                <c:pt idx="15">
                  <c:v>15</c:v>
                </c:pt>
              </c:numCache>
            </c:numRef>
          </c:xVal>
          <c:yVal>
            <c:numRef>
              <c:f>Hoja1!$I$3:$I$18</c:f>
              <c:numCache>
                <c:formatCode>0.00</c:formatCode>
                <c:ptCount val="16"/>
                <c:pt idx="0">
                  <c:v>0</c:v>
                </c:pt>
                <c:pt idx="1">
                  <c:v>1.6299222448901034</c:v>
                </c:pt>
                <c:pt idx="2">
                  <c:v>3.0212298820248007</c:v>
                </c:pt>
                <c:pt idx="3">
                  <c:v>4.1926929331756346</c:v>
                </c:pt>
                <c:pt idx="4">
                  <c:v>5.1603215504101021</c:v>
                </c:pt>
                <c:pt idx="5">
                  <c:v>5.9377787689562878</c:v>
                </c:pt>
                <c:pt idx="6">
                  <c:v>6.5367153746180033</c:v>
                </c:pt>
                <c:pt idx="7">
                  <c:v>6.9670428581319657</c:v>
                </c:pt>
                <c:pt idx="8">
                  <c:v>7.2371567153982772</c:v>
                </c:pt>
                <c:pt idx="9">
                  <c:v>7.3541195721852954</c:v>
                </c:pt>
                <c:pt idx="10">
                  <c:v>7.3238115095913239</c:v>
                </c:pt>
                <c:pt idx="11">
                  <c:v>7.2490836745476139</c:v>
                </c:pt>
                <c:pt idx="12">
                  <c:v>7.1822040829680027</c:v>
                </c:pt>
                <c:pt idx="13">
                  <c:v>7.1227815450504508</c:v>
                </c:pt>
                <c:pt idx="14">
                  <c:v>7.0704773100582932</c:v>
                </c:pt>
                <c:pt idx="15">
                  <c:v>7.0249999999999995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6B-4D85-80C4-4A79CF2E9D8B}"/>
            </c:ext>
          </c:extLst>
        </c:ser>
        <c:ser>
          <c:idx val="3"/>
          <c:order val="2"/>
          <c:tx>
            <c:v>lower CC</c:v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Hoja1!$J$3:$J$18</c:f>
              <c:numCache>
                <c:formatCode>0.00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Hoja1!$K$3:$K$18</c:f>
              <c:numCache>
                <c:formatCode>0.00</c:formatCode>
                <c:ptCount val="16"/>
                <c:pt idx="0">
                  <c:v>0</c:v>
                </c:pt>
                <c:pt idx="1">
                  <c:v>1.355</c:v>
                </c:pt>
                <c:pt idx="2">
                  <c:v>2.5649999999999999</c:v>
                </c:pt>
                <c:pt idx="3">
                  <c:v>3.6299999999999994</c:v>
                </c:pt>
                <c:pt idx="4">
                  <c:v>4.5499999999999989</c:v>
                </c:pt>
                <c:pt idx="5">
                  <c:v>5.3249999999999993</c:v>
                </c:pt>
                <c:pt idx="6">
                  <c:v>5.9549999999999992</c:v>
                </c:pt>
                <c:pt idx="7">
                  <c:v>6.4399999999999995</c:v>
                </c:pt>
                <c:pt idx="8">
                  <c:v>6.7799999999999994</c:v>
                </c:pt>
                <c:pt idx="9">
                  <c:v>6.9749999999999996</c:v>
                </c:pt>
                <c:pt idx="10">
                  <c:v>7.0249999999999995</c:v>
                </c:pt>
                <c:pt idx="11">
                  <c:v>7.0249999999999995</c:v>
                </c:pt>
                <c:pt idx="12">
                  <c:v>7.0249999999999995</c:v>
                </c:pt>
                <c:pt idx="13">
                  <c:v>7.0249999999999995</c:v>
                </c:pt>
                <c:pt idx="14">
                  <c:v>7.0249999999999995</c:v>
                </c:pt>
                <c:pt idx="15">
                  <c:v>7.0249999999999995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B6B-4D85-80C4-4A79CF2E9D8B}"/>
            </c:ext>
          </c:extLst>
        </c:ser>
        <c:ser>
          <c:idx val="0"/>
          <c:order val="3"/>
          <c:tx>
            <c:v>upper bilinear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Hoja1!$F$22:$F$24</c:f>
              <c:numCache>
                <c:formatCode>0.00</c:formatCode>
                <c:ptCount val="3"/>
                <c:pt idx="0">
                  <c:v>0</c:v>
                </c:pt>
                <c:pt idx="1">
                  <c:v>5.4</c:v>
                </c:pt>
                <c:pt idx="2">
                  <c:v>11.811023622047244</c:v>
                </c:pt>
              </c:numCache>
            </c:numRef>
          </c:xVal>
          <c:yVal>
            <c:numRef>
              <c:f>Hoja1!$G$22:$G$24</c:f>
              <c:numCache>
                <c:formatCode>0.00</c:formatCode>
                <c:ptCount val="3"/>
                <c:pt idx="0">
                  <c:v>0</c:v>
                </c:pt>
                <c:pt idx="1">
                  <c:v>8.6429625984251945</c:v>
                </c:pt>
                <c:pt idx="2">
                  <c:v>8.6429625984251945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6B-4D85-80C4-4A79CF2E9D8B}"/>
            </c:ext>
          </c:extLst>
        </c:ser>
        <c:ser>
          <c:idx val="4"/>
          <c:order val="4"/>
          <c:tx>
            <c:v>adaptive bilinear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Hoja1!$H$22:$H$24</c:f>
              <c:numCache>
                <c:formatCode>0.00</c:formatCode>
                <c:ptCount val="3"/>
                <c:pt idx="0">
                  <c:v>0</c:v>
                </c:pt>
                <c:pt idx="1">
                  <c:v>4.5999999999999996</c:v>
                </c:pt>
                <c:pt idx="2">
                  <c:v>15</c:v>
                </c:pt>
              </c:numCache>
            </c:numRef>
          </c:xVal>
          <c:yVal>
            <c:numRef>
              <c:f>Hoja1!$I$22:$I$24</c:f>
              <c:numCache>
                <c:formatCode>0.00</c:formatCode>
                <c:ptCount val="3"/>
                <c:pt idx="0">
                  <c:v>0</c:v>
                </c:pt>
                <c:pt idx="1">
                  <c:v>7.0249999999999995</c:v>
                </c:pt>
                <c:pt idx="2">
                  <c:v>7.0249999999999995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B6B-4D85-80C4-4A79CF2E9D8B}"/>
            </c:ext>
          </c:extLst>
        </c:ser>
        <c:ser>
          <c:idx val="5"/>
          <c:order val="5"/>
          <c:tx>
            <c:v>lower bilinear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Hoja1!$J$22:$J$24</c:f>
              <c:numCache>
                <c:formatCode>0.00</c:formatCode>
                <c:ptCount val="3"/>
                <c:pt idx="0">
                  <c:v>0</c:v>
                </c:pt>
                <c:pt idx="1">
                  <c:v>6.6</c:v>
                </c:pt>
                <c:pt idx="2">
                  <c:v>15</c:v>
                </c:pt>
              </c:numCache>
            </c:numRef>
          </c:xVal>
          <c:yVal>
            <c:numRef>
              <c:f>Hoja1!$K$22:$K$24</c:f>
              <c:numCache>
                <c:formatCode>0.00</c:formatCode>
                <c:ptCount val="3"/>
                <c:pt idx="0">
                  <c:v>0</c:v>
                </c:pt>
                <c:pt idx="1">
                  <c:v>7.0249999999999995</c:v>
                </c:pt>
                <c:pt idx="2">
                  <c:v>7.0249999999999995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B6B-4D85-80C4-4A79CF2E9D8B}"/>
            </c:ext>
          </c:extLst>
        </c:ser>
        <c:ser>
          <c:idx val="6"/>
          <c:order val="6"/>
          <c:tx>
            <c:v>upper IN2</c:v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Hoja1!$F$26:$F$27</c:f>
              <c:numCache>
                <c:formatCode>0.00</c:formatCode>
                <c:ptCount val="2"/>
                <c:pt idx="0">
                  <c:v>5.4</c:v>
                </c:pt>
                <c:pt idx="1">
                  <c:v>11.811023622047244</c:v>
                </c:pt>
              </c:numCache>
            </c:numRef>
          </c:xVal>
          <c:yVal>
            <c:numRef>
              <c:f>Hoja1!$G$26:$G$27</c:f>
              <c:numCache>
                <c:formatCode>0.00</c:formatCode>
                <c:ptCount val="2"/>
                <c:pt idx="0">
                  <c:v>8.6429625984251945</c:v>
                </c:pt>
                <c:pt idx="1">
                  <c:v>18.904117669346444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B6B-4D85-80C4-4A79CF2E9D8B}"/>
            </c:ext>
          </c:extLst>
        </c:ser>
        <c:ser>
          <c:idx val="7"/>
          <c:order val="7"/>
          <c:tx>
            <c:v>adaptive IN2</c:v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xVal>
            <c:numRef>
              <c:f>Hoja1!$H$26:$H$27</c:f>
              <c:numCache>
                <c:formatCode>0.00</c:formatCode>
                <c:ptCount val="2"/>
                <c:pt idx="0">
                  <c:v>4.5999999999999996</c:v>
                </c:pt>
                <c:pt idx="1">
                  <c:v>15</c:v>
                </c:pt>
              </c:numCache>
            </c:numRef>
          </c:xVal>
          <c:yVal>
            <c:numRef>
              <c:f>Hoja1!$I$26:$I$27</c:f>
              <c:numCache>
                <c:formatCode>0.00</c:formatCode>
                <c:ptCount val="2"/>
                <c:pt idx="0">
                  <c:v>7.0249999999999995</c:v>
                </c:pt>
                <c:pt idx="1">
                  <c:v>22.907608695652176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B6B-4D85-80C4-4A79CF2E9D8B}"/>
            </c:ext>
          </c:extLst>
        </c:ser>
        <c:ser>
          <c:idx val="8"/>
          <c:order val="8"/>
          <c:tx>
            <c:v>lower IN2</c:v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xVal>
            <c:numRef>
              <c:f>Hoja1!$J$26:$J$27</c:f>
              <c:numCache>
                <c:formatCode>0.00</c:formatCode>
                <c:ptCount val="2"/>
                <c:pt idx="0">
                  <c:v>6.6</c:v>
                </c:pt>
                <c:pt idx="1">
                  <c:v>15</c:v>
                </c:pt>
              </c:numCache>
            </c:numRef>
          </c:xVal>
          <c:yVal>
            <c:numRef>
              <c:f>Hoja1!$K$26:$K$27</c:f>
              <c:numCache>
                <c:formatCode>0.00</c:formatCode>
                <c:ptCount val="2"/>
                <c:pt idx="0">
                  <c:v>7.0249999999999995</c:v>
                </c:pt>
                <c:pt idx="1">
                  <c:v>15.965909090909092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B6B-4D85-80C4-4A79CF2E9D8B}"/>
            </c:ext>
          </c:extLst>
        </c:ser>
        <c:ser>
          <c:idx val="9"/>
          <c:order val="9"/>
          <c:tx>
            <c:v>upper Sd</c:v>
          </c:tx>
          <c:spPr>
            <a:ln w="9525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Hoja1!$F$28:$F$29</c:f>
              <c:numCache>
                <c:formatCode>0.00</c:formatCode>
                <c:ptCount val="2"/>
                <c:pt idx="0">
                  <c:v>7.8740157480314963</c:v>
                </c:pt>
                <c:pt idx="1">
                  <c:v>7.8750157480314966</c:v>
                </c:pt>
              </c:numCache>
            </c:numRef>
          </c:xVal>
          <c:yVal>
            <c:numRef>
              <c:f>Hoja1!$G$28:$G$29</c:f>
              <c:numCache>
                <c:formatCode>0.00</c:formatCode>
                <c:ptCount val="2"/>
                <c:pt idx="0">
                  <c:v>0</c:v>
                </c:pt>
                <c:pt idx="1">
                  <c:v>12.60274511289763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B6B-4D85-80C4-4A79CF2E9D8B}"/>
            </c:ext>
          </c:extLst>
        </c:ser>
        <c:ser>
          <c:idx val="10"/>
          <c:order val="10"/>
          <c:tx>
            <c:v>adaptive Sd</c:v>
          </c:tx>
          <c:spPr>
            <a:ln w="9525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Hoja1!$H$28:$H$29</c:f>
              <c:numCache>
                <c:formatCode>0.00</c:formatCode>
                <c:ptCount val="2"/>
                <c:pt idx="0">
                  <c:v>9.1743119266055064</c:v>
                </c:pt>
                <c:pt idx="1">
                  <c:v>9.1753119266055059</c:v>
                </c:pt>
              </c:numCache>
            </c:numRef>
          </c:xVal>
          <c:yVal>
            <c:numRef>
              <c:f>Hoja1!$I$28:$I$29</c:f>
              <c:numCache>
                <c:formatCode>0.00</c:formatCode>
                <c:ptCount val="2"/>
                <c:pt idx="0">
                  <c:v>0</c:v>
                </c:pt>
                <c:pt idx="1">
                  <c:v>14.010769844435583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B6B-4D85-80C4-4A79CF2E9D8B}"/>
            </c:ext>
          </c:extLst>
        </c:ser>
        <c:ser>
          <c:idx val="11"/>
          <c:order val="11"/>
          <c:tx>
            <c:v>lower Sd</c:v>
          </c:tx>
          <c:spPr>
            <a:ln w="952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Hoja1!$J$28:$J$29</c:f>
              <c:numCache>
                <c:formatCode>0.00</c:formatCode>
                <c:ptCount val="2"/>
                <c:pt idx="0">
                  <c:v>10</c:v>
                </c:pt>
                <c:pt idx="1">
                  <c:v>10.000999999999999</c:v>
                </c:pt>
              </c:numCache>
            </c:numRef>
          </c:xVal>
          <c:yVal>
            <c:numRef>
              <c:f>Hoja1!$K$28:$K$29</c:f>
              <c:numCache>
                <c:formatCode>0.00</c:formatCode>
                <c:ptCount val="2"/>
                <c:pt idx="0">
                  <c:v>0</c:v>
                </c:pt>
                <c:pt idx="1">
                  <c:v>10.643939393939393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B6B-4D85-80C4-4A79CF2E9D8B}"/>
            </c:ext>
          </c:extLst>
        </c:ser>
        <c:ser>
          <c:idx val="12"/>
          <c:order val="12"/>
          <c:tx>
            <c:v>upper Sa</c:v>
          </c:tx>
          <c:spPr>
            <a:ln w="9525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Hoja1!$F$29:$F$30</c:f>
              <c:numCache>
                <c:formatCode>0.00</c:formatCode>
                <c:ptCount val="2"/>
                <c:pt idx="0">
                  <c:v>7.8750157480314966</c:v>
                </c:pt>
                <c:pt idx="1">
                  <c:v>0</c:v>
                </c:pt>
              </c:numCache>
            </c:numRef>
          </c:xVal>
          <c:yVal>
            <c:numRef>
              <c:f>Hoja1!$G$29:$G$30</c:f>
              <c:numCache>
                <c:formatCode>0.00</c:formatCode>
                <c:ptCount val="2"/>
                <c:pt idx="0">
                  <c:v>12.60274511289763</c:v>
                </c:pt>
                <c:pt idx="1">
                  <c:v>12.60274511289763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B6B-4D85-80C4-4A79CF2E9D8B}"/>
            </c:ext>
          </c:extLst>
        </c:ser>
        <c:ser>
          <c:idx val="13"/>
          <c:order val="13"/>
          <c:tx>
            <c:v>adaptive Sa</c:v>
          </c:tx>
          <c:spPr>
            <a:ln w="9525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Hoja1!$H$29:$H$30</c:f>
              <c:numCache>
                <c:formatCode>0.00</c:formatCode>
                <c:ptCount val="2"/>
                <c:pt idx="0">
                  <c:v>9.1753119266055059</c:v>
                </c:pt>
                <c:pt idx="1">
                  <c:v>0</c:v>
                </c:pt>
              </c:numCache>
            </c:numRef>
          </c:xVal>
          <c:yVal>
            <c:numRef>
              <c:f>Hoja1!$I$29:$I$30</c:f>
              <c:numCache>
                <c:formatCode>0.00</c:formatCode>
                <c:ptCount val="2"/>
                <c:pt idx="0">
                  <c:v>14.010769844435583</c:v>
                </c:pt>
                <c:pt idx="1">
                  <c:v>14.010769844435583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B6B-4D85-80C4-4A79CF2E9D8B}"/>
            </c:ext>
          </c:extLst>
        </c:ser>
        <c:ser>
          <c:idx val="14"/>
          <c:order val="14"/>
          <c:tx>
            <c:v>lower Sa</c:v>
          </c:tx>
          <c:spPr>
            <a:ln w="952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Hoja1!$J$29:$J$30</c:f>
              <c:numCache>
                <c:formatCode>0.00</c:formatCode>
                <c:ptCount val="2"/>
                <c:pt idx="0">
                  <c:v>10.000999999999999</c:v>
                </c:pt>
                <c:pt idx="1">
                  <c:v>0</c:v>
                </c:pt>
              </c:numCache>
            </c:numRef>
          </c:xVal>
          <c:yVal>
            <c:numRef>
              <c:f>Hoja1!$K$29:$K$30</c:f>
              <c:numCache>
                <c:formatCode>0.00</c:formatCode>
                <c:ptCount val="2"/>
                <c:pt idx="0">
                  <c:v>10.643939393939393</c:v>
                </c:pt>
                <c:pt idx="1">
                  <c:v>10.643939393939393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B6B-4D85-80C4-4A79CF2E9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475136"/>
        <c:axId val="88473600"/>
      </c:scatterChart>
      <c:valAx>
        <c:axId val="88475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473600"/>
        <c:crosses val="autoZero"/>
        <c:crossBetween val="midCat"/>
      </c:valAx>
      <c:valAx>
        <c:axId val="8847360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884751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037711437228336E-2"/>
          <c:y val="4.2114814706404172E-2"/>
          <c:w val="0.92957516145366448"/>
          <c:h val="0.86285759002735329"/>
        </c:manualLayout>
      </c:layout>
      <c:scatterChart>
        <c:scatterStyle val="lineMarker"/>
        <c:varyColors val="0"/>
        <c:ser>
          <c:idx val="1"/>
          <c:order val="0"/>
          <c:tx>
            <c:v>elastic properties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Hoja1!$F$3:$F$18</c:f>
              <c:numCache>
                <c:formatCode>0.00</c:formatCode>
                <c:ptCount val="16"/>
                <c:pt idx="0">
                  <c:v>0</c:v>
                </c:pt>
                <c:pt idx="1">
                  <c:v>0.78740157480314954</c:v>
                </c:pt>
                <c:pt idx="2">
                  <c:v>1.5748031496062991</c:v>
                </c:pt>
                <c:pt idx="3">
                  <c:v>2.3622047244094486</c:v>
                </c:pt>
                <c:pt idx="4">
                  <c:v>3.1496062992125982</c:v>
                </c:pt>
                <c:pt idx="5">
                  <c:v>3.9370078740157481</c:v>
                </c:pt>
                <c:pt idx="6">
                  <c:v>4.7244094488188972</c:v>
                </c:pt>
                <c:pt idx="7">
                  <c:v>5.5118110236220472</c:v>
                </c:pt>
                <c:pt idx="8">
                  <c:v>6.2992125984251963</c:v>
                </c:pt>
                <c:pt idx="9">
                  <c:v>7.0866141732283463</c:v>
                </c:pt>
                <c:pt idx="10">
                  <c:v>7.8740157480314963</c:v>
                </c:pt>
                <c:pt idx="11">
                  <c:v>8.6614173228346463</c:v>
                </c:pt>
                <c:pt idx="12">
                  <c:v>9.4488188976377945</c:v>
                </c:pt>
                <c:pt idx="13">
                  <c:v>10.236220472440944</c:v>
                </c:pt>
                <c:pt idx="14">
                  <c:v>11.023622047244094</c:v>
                </c:pt>
                <c:pt idx="15">
                  <c:v>11.811023622047244</c:v>
                </c:pt>
              </c:numCache>
            </c:numRef>
          </c:xVal>
          <c:yVal>
            <c:numRef>
              <c:f>Hoja1!$G$3:$G$18</c:f>
              <c:numCache>
                <c:formatCode>0.00</c:formatCode>
                <c:ptCount val="16"/>
                <c:pt idx="0">
                  <c:v>0</c:v>
                </c:pt>
                <c:pt idx="1">
                  <c:v>1.6670767716535431</c:v>
                </c:pt>
                <c:pt idx="2">
                  <c:v>3.1557578740157477</c:v>
                </c:pt>
                <c:pt idx="3">
                  <c:v>4.466043307086613</c:v>
                </c:pt>
                <c:pt idx="4">
                  <c:v>5.5979330708661399</c:v>
                </c:pt>
                <c:pt idx="5">
                  <c:v>6.5514271653543288</c:v>
                </c:pt>
                <c:pt idx="6">
                  <c:v>7.3265255905511797</c:v>
                </c:pt>
                <c:pt idx="7">
                  <c:v>7.9232283464566917</c:v>
                </c:pt>
                <c:pt idx="8">
                  <c:v>8.3415354330708649</c:v>
                </c:pt>
                <c:pt idx="9">
                  <c:v>8.5814468503937</c:v>
                </c:pt>
                <c:pt idx="10">
                  <c:v>8.6429625984251945</c:v>
                </c:pt>
                <c:pt idx="11">
                  <c:v>8.6429625984251945</c:v>
                </c:pt>
                <c:pt idx="12">
                  <c:v>8.6429625984251945</c:v>
                </c:pt>
                <c:pt idx="13">
                  <c:v>8.6429625984251945</c:v>
                </c:pt>
                <c:pt idx="14">
                  <c:v>8.6429625984251945</c:v>
                </c:pt>
                <c:pt idx="15">
                  <c:v>8.6429625984251945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2C-4CC1-8F74-E0FC4AE18729}"/>
            </c:ext>
          </c:extLst>
        </c:ser>
        <c:ser>
          <c:idx val="2"/>
          <c:order val="1"/>
          <c:tx>
            <c:v>adaptive properties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Hoja1!$H$3:$H$18</c:f>
              <c:numCache>
                <c:formatCode>0.00</c:formatCode>
                <c:ptCount val="16"/>
                <c:pt idx="0">
                  <c:v>0</c:v>
                </c:pt>
                <c:pt idx="1">
                  <c:v>0.79872204472843455</c:v>
                </c:pt>
                <c:pt idx="2">
                  <c:v>1.6207455429497568</c:v>
                </c:pt>
                <c:pt idx="3">
                  <c:v>2.4671052631578947</c:v>
                </c:pt>
                <c:pt idx="4">
                  <c:v>3.33889816360601</c:v>
                </c:pt>
                <c:pt idx="5">
                  <c:v>4.2372881355932206</c:v>
                </c:pt>
                <c:pt idx="6">
                  <c:v>5.1635111876075737</c:v>
                </c:pt>
                <c:pt idx="7">
                  <c:v>6.1188811188811192</c:v>
                </c:pt>
                <c:pt idx="8">
                  <c:v>7.1047957371225587</c:v>
                </c:pt>
                <c:pt idx="9">
                  <c:v>8.1227436823104711</c:v>
                </c:pt>
                <c:pt idx="10">
                  <c:v>9.1743119266055064</c:v>
                </c:pt>
                <c:pt idx="11">
                  <c:v>10.261194029850747</c:v>
                </c:pt>
                <c:pt idx="12">
                  <c:v>11.385199240986719</c:v>
                </c:pt>
                <c:pt idx="13">
                  <c:v>12.548262548262551</c:v>
                </c:pt>
                <c:pt idx="14">
                  <c:v>13.752455795677802</c:v>
                </c:pt>
                <c:pt idx="15">
                  <c:v>15</c:v>
                </c:pt>
              </c:numCache>
            </c:numRef>
          </c:xVal>
          <c:yVal>
            <c:numRef>
              <c:f>Hoja1!$I$3:$I$18</c:f>
              <c:numCache>
                <c:formatCode>0.00</c:formatCode>
                <c:ptCount val="16"/>
                <c:pt idx="0">
                  <c:v>0</c:v>
                </c:pt>
                <c:pt idx="1">
                  <c:v>1.6299222448901034</c:v>
                </c:pt>
                <c:pt idx="2">
                  <c:v>3.0212298820248007</c:v>
                </c:pt>
                <c:pt idx="3">
                  <c:v>4.1926929331756346</c:v>
                </c:pt>
                <c:pt idx="4">
                  <c:v>5.1603215504101021</c:v>
                </c:pt>
                <c:pt idx="5">
                  <c:v>5.9377787689562878</c:v>
                </c:pt>
                <c:pt idx="6">
                  <c:v>6.5367153746180033</c:v>
                </c:pt>
                <c:pt idx="7">
                  <c:v>6.9670428581319657</c:v>
                </c:pt>
                <c:pt idx="8">
                  <c:v>7.2371567153982772</c:v>
                </c:pt>
                <c:pt idx="9">
                  <c:v>7.3541195721852954</c:v>
                </c:pt>
                <c:pt idx="10">
                  <c:v>7.3238115095913239</c:v>
                </c:pt>
                <c:pt idx="11">
                  <c:v>7.2490836745476139</c:v>
                </c:pt>
                <c:pt idx="12">
                  <c:v>7.1822040829680027</c:v>
                </c:pt>
                <c:pt idx="13">
                  <c:v>7.1227815450504508</c:v>
                </c:pt>
                <c:pt idx="14">
                  <c:v>7.0704773100582932</c:v>
                </c:pt>
                <c:pt idx="15">
                  <c:v>7.0249999999999995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2C-4CC1-8F74-E0FC4AE18729}"/>
            </c:ext>
          </c:extLst>
        </c:ser>
        <c:ser>
          <c:idx val="3"/>
          <c:order val="2"/>
          <c:tx>
            <c:v>collapse properties</c:v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Hoja1!$J$3:$J$18</c:f>
              <c:numCache>
                <c:formatCode>0.00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Hoja1!$K$3:$K$18</c:f>
              <c:numCache>
                <c:formatCode>0.00</c:formatCode>
                <c:ptCount val="16"/>
                <c:pt idx="0">
                  <c:v>0</c:v>
                </c:pt>
                <c:pt idx="1">
                  <c:v>1.355</c:v>
                </c:pt>
                <c:pt idx="2">
                  <c:v>2.5649999999999999</c:v>
                </c:pt>
                <c:pt idx="3">
                  <c:v>3.6299999999999994</c:v>
                </c:pt>
                <c:pt idx="4">
                  <c:v>4.5499999999999989</c:v>
                </c:pt>
                <c:pt idx="5">
                  <c:v>5.3249999999999993</c:v>
                </c:pt>
                <c:pt idx="6">
                  <c:v>5.9549999999999992</c:v>
                </c:pt>
                <c:pt idx="7">
                  <c:v>6.4399999999999995</c:v>
                </c:pt>
                <c:pt idx="8">
                  <c:v>6.7799999999999994</c:v>
                </c:pt>
                <c:pt idx="9">
                  <c:v>6.9749999999999996</c:v>
                </c:pt>
                <c:pt idx="10">
                  <c:v>7.0249999999999995</c:v>
                </c:pt>
                <c:pt idx="11">
                  <c:v>7.0249999999999995</c:v>
                </c:pt>
                <c:pt idx="12">
                  <c:v>7.0249999999999995</c:v>
                </c:pt>
                <c:pt idx="13">
                  <c:v>7.0249999999999995</c:v>
                </c:pt>
                <c:pt idx="14">
                  <c:v>7.0249999999999995</c:v>
                </c:pt>
                <c:pt idx="15">
                  <c:v>7.0249999999999995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72C-4CC1-8F74-E0FC4AE18729}"/>
            </c:ext>
          </c:extLst>
        </c:ser>
        <c:ser>
          <c:idx val="0"/>
          <c:order val="3"/>
          <c:tx>
            <c:v>upper bilinear</c:v>
          </c:tx>
          <c:spPr>
            <a:ln w="19050"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Hoja1!$F$22:$F$24</c:f>
              <c:numCache>
                <c:formatCode>0.00</c:formatCode>
                <c:ptCount val="3"/>
                <c:pt idx="0">
                  <c:v>0</c:v>
                </c:pt>
                <c:pt idx="1">
                  <c:v>5.4</c:v>
                </c:pt>
                <c:pt idx="2">
                  <c:v>11.811023622047244</c:v>
                </c:pt>
              </c:numCache>
            </c:numRef>
          </c:xVal>
          <c:yVal>
            <c:numRef>
              <c:f>Hoja1!$G$22:$G$24</c:f>
              <c:numCache>
                <c:formatCode>0.00</c:formatCode>
                <c:ptCount val="3"/>
                <c:pt idx="0">
                  <c:v>0</c:v>
                </c:pt>
                <c:pt idx="1">
                  <c:v>8.6429625984251945</c:v>
                </c:pt>
                <c:pt idx="2">
                  <c:v>8.6429625984251945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72C-4CC1-8F74-E0FC4AE18729}"/>
            </c:ext>
          </c:extLst>
        </c:ser>
        <c:ser>
          <c:idx val="4"/>
          <c:order val="4"/>
          <c:tx>
            <c:v>adaptive bilinear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xVal>
            <c:numRef>
              <c:f>Hoja1!$H$22:$H$24</c:f>
              <c:numCache>
                <c:formatCode>0.00</c:formatCode>
                <c:ptCount val="3"/>
                <c:pt idx="0">
                  <c:v>0</c:v>
                </c:pt>
                <c:pt idx="1">
                  <c:v>4.5999999999999996</c:v>
                </c:pt>
                <c:pt idx="2">
                  <c:v>15</c:v>
                </c:pt>
              </c:numCache>
            </c:numRef>
          </c:xVal>
          <c:yVal>
            <c:numRef>
              <c:f>Hoja1!$I$22:$I$24</c:f>
              <c:numCache>
                <c:formatCode>0.00</c:formatCode>
                <c:ptCount val="3"/>
                <c:pt idx="0">
                  <c:v>0</c:v>
                </c:pt>
                <c:pt idx="1">
                  <c:v>7.0249999999999995</c:v>
                </c:pt>
                <c:pt idx="2">
                  <c:v>7.0249999999999995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72C-4CC1-8F74-E0FC4AE18729}"/>
            </c:ext>
          </c:extLst>
        </c:ser>
        <c:ser>
          <c:idx val="5"/>
          <c:order val="5"/>
          <c:tx>
            <c:v>lower bilinear</c:v>
          </c:tx>
          <c:spPr>
            <a:ln w="1905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Hoja1!$J$22:$J$24</c:f>
              <c:numCache>
                <c:formatCode>0.00</c:formatCode>
                <c:ptCount val="3"/>
                <c:pt idx="0">
                  <c:v>0</c:v>
                </c:pt>
                <c:pt idx="1">
                  <c:v>6.6</c:v>
                </c:pt>
                <c:pt idx="2">
                  <c:v>15</c:v>
                </c:pt>
              </c:numCache>
            </c:numRef>
          </c:xVal>
          <c:yVal>
            <c:numRef>
              <c:f>Hoja1!$K$22:$K$24</c:f>
              <c:numCache>
                <c:formatCode>0.00</c:formatCode>
                <c:ptCount val="3"/>
                <c:pt idx="0">
                  <c:v>0</c:v>
                </c:pt>
                <c:pt idx="1">
                  <c:v>7.0249999999999995</c:v>
                </c:pt>
                <c:pt idx="2">
                  <c:v>7.0249999999999995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72C-4CC1-8F74-E0FC4AE18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162624"/>
        <c:axId val="129164416"/>
      </c:scatterChart>
      <c:valAx>
        <c:axId val="129162624"/>
        <c:scaling>
          <c:orientation val="minMax"/>
          <c:max val="1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s-ES" sz="1400"/>
                  <a:t>S</a:t>
                </a:r>
                <a:r>
                  <a:rPr lang="es-ES" sz="1400" baseline="-25000"/>
                  <a:t>d</a:t>
                </a:r>
              </a:p>
            </c:rich>
          </c:tx>
          <c:layout>
            <c:manualLayout>
              <c:xMode val="edge"/>
              <c:yMode val="edge"/>
              <c:x val="0.91933276011440457"/>
              <c:y val="0.8247319773550957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29164416"/>
        <c:crosses val="autoZero"/>
        <c:crossBetween val="midCat"/>
      </c:valAx>
      <c:valAx>
        <c:axId val="129164416"/>
        <c:scaling>
          <c:orientation val="minMax"/>
          <c:max val="25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s-ES" sz="1400"/>
                  <a:t>S</a:t>
                </a:r>
                <a:r>
                  <a:rPr lang="es-ES" sz="1400" baseline="-25000"/>
                  <a:t>a</a:t>
                </a:r>
              </a:p>
            </c:rich>
          </c:tx>
          <c:layout>
            <c:manualLayout>
              <c:xMode val="edge"/>
              <c:yMode val="edge"/>
              <c:x val="6.5122269741848704E-2"/>
              <c:y val="4.2618990584933625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29162624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50947389388826392"/>
          <c:y val="0.13158124250680547"/>
          <c:w val="0.37520059992500937"/>
          <c:h val="0.2057799224501036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037711437228336E-2"/>
          <c:y val="4.2114814706404172E-2"/>
          <c:w val="0.92957516145366448"/>
          <c:h val="0.86285759002735329"/>
        </c:manualLayout>
      </c:layout>
      <c:scatterChart>
        <c:scatterStyle val="lineMarker"/>
        <c:varyColors val="0"/>
        <c:ser>
          <c:idx val="6"/>
          <c:order val="3"/>
          <c:tx>
            <c:v>upper bilinear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Hoja1!$F$22:$F$24</c:f>
              <c:numCache>
                <c:formatCode>0.00</c:formatCode>
                <c:ptCount val="3"/>
                <c:pt idx="0">
                  <c:v>0</c:v>
                </c:pt>
                <c:pt idx="1">
                  <c:v>5.4</c:v>
                </c:pt>
                <c:pt idx="2">
                  <c:v>11.811023622047244</c:v>
                </c:pt>
              </c:numCache>
            </c:numRef>
          </c:xVal>
          <c:yVal>
            <c:numRef>
              <c:f>Hoja1!$G$22:$G$24</c:f>
              <c:numCache>
                <c:formatCode>0.00</c:formatCode>
                <c:ptCount val="3"/>
                <c:pt idx="0">
                  <c:v>0</c:v>
                </c:pt>
                <c:pt idx="1">
                  <c:v>8.6429625984251945</c:v>
                </c:pt>
                <c:pt idx="2">
                  <c:v>8.6429625984251945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A5-4583-9687-F682D837019A}"/>
            </c:ext>
          </c:extLst>
        </c:ser>
        <c:ser>
          <c:idx val="7"/>
          <c:order val="4"/>
          <c:tx>
            <c:v>adaptive bilinear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Hoja1!$H$22:$H$24</c:f>
              <c:numCache>
                <c:formatCode>0.00</c:formatCode>
                <c:ptCount val="3"/>
                <c:pt idx="0">
                  <c:v>0</c:v>
                </c:pt>
                <c:pt idx="1">
                  <c:v>4.5999999999999996</c:v>
                </c:pt>
                <c:pt idx="2">
                  <c:v>15</c:v>
                </c:pt>
              </c:numCache>
            </c:numRef>
          </c:xVal>
          <c:yVal>
            <c:numRef>
              <c:f>Hoja1!$I$22:$I$24</c:f>
              <c:numCache>
                <c:formatCode>0.00</c:formatCode>
                <c:ptCount val="3"/>
                <c:pt idx="0">
                  <c:v>0</c:v>
                </c:pt>
                <c:pt idx="1">
                  <c:v>7.0249999999999995</c:v>
                </c:pt>
                <c:pt idx="2">
                  <c:v>7.0249999999999995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A5-4583-9687-F682D837019A}"/>
            </c:ext>
          </c:extLst>
        </c:ser>
        <c:ser>
          <c:idx val="8"/>
          <c:order val="5"/>
          <c:tx>
            <c:v>lower bilinear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Hoja1!$J$22:$J$24</c:f>
              <c:numCache>
                <c:formatCode>0.00</c:formatCode>
                <c:ptCount val="3"/>
                <c:pt idx="0">
                  <c:v>0</c:v>
                </c:pt>
                <c:pt idx="1">
                  <c:v>6.6</c:v>
                </c:pt>
                <c:pt idx="2">
                  <c:v>15</c:v>
                </c:pt>
              </c:numCache>
            </c:numRef>
          </c:xVal>
          <c:yVal>
            <c:numRef>
              <c:f>Hoja1!$K$22:$K$24</c:f>
              <c:numCache>
                <c:formatCode>0.00</c:formatCode>
                <c:ptCount val="3"/>
                <c:pt idx="0">
                  <c:v>0</c:v>
                </c:pt>
                <c:pt idx="1">
                  <c:v>7.0249999999999995</c:v>
                </c:pt>
                <c:pt idx="2">
                  <c:v>7.0249999999999995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7A5-4583-9687-F682D837019A}"/>
            </c:ext>
          </c:extLst>
        </c:ser>
        <c:ser>
          <c:idx val="9"/>
          <c:order val="6"/>
          <c:tx>
            <c:v>upper IN2</c:v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Hoja1!$F$26:$F$27</c:f>
              <c:numCache>
                <c:formatCode>0.00</c:formatCode>
                <c:ptCount val="2"/>
                <c:pt idx="0">
                  <c:v>5.4</c:v>
                </c:pt>
                <c:pt idx="1">
                  <c:v>11.811023622047244</c:v>
                </c:pt>
              </c:numCache>
            </c:numRef>
          </c:xVal>
          <c:yVal>
            <c:numRef>
              <c:f>Hoja1!$G$26:$G$27</c:f>
              <c:numCache>
                <c:formatCode>0.00</c:formatCode>
                <c:ptCount val="2"/>
                <c:pt idx="0">
                  <c:v>8.6429625984251945</c:v>
                </c:pt>
                <c:pt idx="1">
                  <c:v>18.904117669346444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7A5-4583-9687-F682D837019A}"/>
            </c:ext>
          </c:extLst>
        </c:ser>
        <c:ser>
          <c:idx val="10"/>
          <c:order val="7"/>
          <c:tx>
            <c:v>adaptive IN2</c:v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xVal>
            <c:numRef>
              <c:f>Hoja1!$H$26:$H$27</c:f>
              <c:numCache>
                <c:formatCode>0.00</c:formatCode>
                <c:ptCount val="2"/>
                <c:pt idx="0">
                  <c:v>4.5999999999999996</c:v>
                </c:pt>
                <c:pt idx="1">
                  <c:v>15</c:v>
                </c:pt>
              </c:numCache>
            </c:numRef>
          </c:xVal>
          <c:yVal>
            <c:numRef>
              <c:f>Hoja1!$I$26:$I$27</c:f>
              <c:numCache>
                <c:formatCode>0.00</c:formatCode>
                <c:ptCount val="2"/>
                <c:pt idx="0">
                  <c:v>7.0249999999999995</c:v>
                </c:pt>
                <c:pt idx="1">
                  <c:v>22.907608695652176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7A5-4583-9687-F682D837019A}"/>
            </c:ext>
          </c:extLst>
        </c:ser>
        <c:ser>
          <c:idx val="11"/>
          <c:order val="8"/>
          <c:tx>
            <c:v>lower IN2</c:v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xVal>
            <c:numRef>
              <c:f>Hoja1!$J$26:$J$27</c:f>
              <c:numCache>
                <c:formatCode>0.00</c:formatCode>
                <c:ptCount val="2"/>
                <c:pt idx="0">
                  <c:v>6.6</c:v>
                </c:pt>
                <c:pt idx="1">
                  <c:v>15</c:v>
                </c:pt>
              </c:numCache>
            </c:numRef>
          </c:xVal>
          <c:yVal>
            <c:numRef>
              <c:f>Hoja1!$K$26:$K$27</c:f>
              <c:numCache>
                <c:formatCode>0.00</c:formatCode>
                <c:ptCount val="2"/>
                <c:pt idx="0">
                  <c:v>7.0249999999999995</c:v>
                </c:pt>
                <c:pt idx="1">
                  <c:v>15.965909090909092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7A5-4583-9687-F682D837019A}"/>
            </c:ext>
          </c:extLst>
        </c:ser>
        <c:ser>
          <c:idx val="12"/>
          <c:order val="9"/>
          <c:tx>
            <c:v>upper Sd</c:v>
          </c:tx>
          <c:spPr>
            <a:ln w="9525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Hoja1!$F$28:$F$29</c:f>
              <c:numCache>
                <c:formatCode>0.00</c:formatCode>
                <c:ptCount val="2"/>
                <c:pt idx="0">
                  <c:v>7.8740157480314963</c:v>
                </c:pt>
                <c:pt idx="1">
                  <c:v>7.8750157480314966</c:v>
                </c:pt>
              </c:numCache>
            </c:numRef>
          </c:xVal>
          <c:yVal>
            <c:numRef>
              <c:f>Hoja1!$G$28:$G$29</c:f>
              <c:numCache>
                <c:formatCode>0.00</c:formatCode>
                <c:ptCount val="2"/>
                <c:pt idx="0">
                  <c:v>0</c:v>
                </c:pt>
                <c:pt idx="1">
                  <c:v>12.60274511289763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7A5-4583-9687-F682D837019A}"/>
            </c:ext>
          </c:extLst>
        </c:ser>
        <c:ser>
          <c:idx val="13"/>
          <c:order val="10"/>
          <c:tx>
            <c:v>adaptive Sd</c:v>
          </c:tx>
          <c:spPr>
            <a:ln w="9525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Hoja1!$H$28:$H$29</c:f>
              <c:numCache>
                <c:formatCode>0.00</c:formatCode>
                <c:ptCount val="2"/>
                <c:pt idx="0">
                  <c:v>9.1743119266055064</c:v>
                </c:pt>
                <c:pt idx="1">
                  <c:v>9.1753119266055059</c:v>
                </c:pt>
              </c:numCache>
            </c:numRef>
          </c:xVal>
          <c:yVal>
            <c:numRef>
              <c:f>Hoja1!$I$28:$I$29</c:f>
              <c:numCache>
                <c:formatCode>0.00</c:formatCode>
                <c:ptCount val="2"/>
                <c:pt idx="0">
                  <c:v>0</c:v>
                </c:pt>
                <c:pt idx="1">
                  <c:v>14.010769844435583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7A5-4583-9687-F682D837019A}"/>
            </c:ext>
          </c:extLst>
        </c:ser>
        <c:ser>
          <c:idx val="14"/>
          <c:order val="11"/>
          <c:tx>
            <c:v>lower Sd</c:v>
          </c:tx>
          <c:spPr>
            <a:ln w="952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Hoja1!$J$28:$J$29</c:f>
              <c:numCache>
                <c:formatCode>0.00</c:formatCode>
                <c:ptCount val="2"/>
                <c:pt idx="0">
                  <c:v>10</c:v>
                </c:pt>
                <c:pt idx="1">
                  <c:v>10.000999999999999</c:v>
                </c:pt>
              </c:numCache>
            </c:numRef>
          </c:xVal>
          <c:yVal>
            <c:numRef>
              <c:f>Hoja1!$K$28:$K$29</c:f>
              <c:numCache>
                <c:formatCode>0.00</c:formatCode>
                <c:ptCount val="2"/>
                <c:pt idx="0">
                  <c:v>0</c:v>
                </c:pt>
                <c:pt idx="1">
                  <c:v>10.643939393939393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7A5-4583-9687-F682D837019A}"/>
            </c:ext>
          </c:extLst>
        </c:ser>
        <c:ser>
          <c:idx val="15"/>
          <c:order val="12"/>
          <c:tx>
            <c:v>upper Sa</c:v>
          </c:tx>
          <c:spPr>
            <a:ln w="9525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Hoja1!$F$29:$F$30</c:f>
              <c:numCache>
                <c:formatCode>0.00</c:formatCode>
                <c:ptCount val="2"/>
                <c:pt idx="0">
                  <c:v>7.8750157480314966</c:v>
                </c:pt>
                <c:pt idx="1">
                  <c:v>0</c:v>
                </c:pt>
              </c:numCache>
            </c:numRef>
          </c:xVal>
          <c:yVal>
            <c:numRef>
              <c:f>Hoja1!$G$29:$G$30</c:f>
              <c:numCache>
                <c:formatCode>0.00</c:formatCode>
                <c:ptCount val="2"/>
                <c:pt idx="0">
                  <c:v>12.60274511289763</c:v>
                </c:pt>
                <c:pt idx="1">
                  <c:v>12.60274511289763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7A5-4583-9687-F682D837019A}"/>
            </c:ext>
          </c:extLst>
        </c:ser>
        <c:ser>
          <c:idx val="16"/>
          <c:order val="13"/>
          <c:tx>
            <c:v>adaptive Sa</c:v>
          </c:tx>
          <c:spPr>
            <a:ln w="9525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Hoja1!$H$29:$H$30</c:f>
              <c:numCache>
                <c:formatCode>0.00</c:formatCode>
                <c:ptCount val="2"/>
                <c:pt idx="0">
                  <c:v>9.1753119266055059</c:v>
                </c:pt>
                <c:pt idx="1">
                  <c:v>0</c:v>
                </c:pt>
              </c:numCache>
            </c:numRef>
          </c:xVal>
          <c:yVal>
            <c:numRef>
              <c:f>Hoja1!$I$29:$I$30</c:f>
              <c:numCache>
                <c:formatCode>0.00</c:formatCode>
                <c:ptCount val="2"/>
                <c:pt idx="0">
                  <c:v>14.010769844435583</c:v>
                </c:pt>
                <c:pt idx="1">
                  <c:v>14.010769844435583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7A5-4583-9687-F682D837019A}"/>
            </c:ext>
          </c:extLst>
        </c:ser>
        <c:ser>
          <c:idx val="17"/>
          <c:order val="14"/>
          <c:tx>
            <c:v>lower Sa</c:v>
          </c:tx>
          <c:spPr>
            <a:ln w="952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Hoja1!$J$29:$J$30</c:f>
              <c:numCache>
                <c:formatCode>0.00</c:formatCode>
                <c:ptCount val="2"/>
                <c:pt idx="0">
                  <c:v>10.000999999999999</c:v>
                </c:pt>
                <c:pt idx="1">
                  <c:v>0</c:v>
                </c:pt>
              </c:numCache>
            </c:numRef>
          </c:xVal>
          <c:yVal>
            <c:numRef>
              <c:f>Hoja1!$K$29:$K$30</c:f>
              <c:numCache>
                <c:formatCode>0.00</c:formatCode>
                <c:ptCount val="2"/>
                <c:pt idx="0">
                  <c:v>10.643939393939393</c:v>
                </c:pt>
                <c:pt idx="1">
                  <c:v>10.643939393939393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7A5-4583-9687-F682D837019A}"/>
            </c:ext>
          </c:extLst>
        </c:ser>
        <c:ser>
          <c:idx val="0"/>
          <c:order val="0"/>
          <c:tx>
            <c:v>upper bilinear</c:v>
          </c:tx>
          <c:spPr>
            <a:ln w="19050"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Hoja1!$F$22:$F$24</c:f>
              <c:numCache>
                <c:formatCode>0.00</c:formatCode>
                <c:ptCount val="3"/>
                <c:pt idx="0">
                  <c:v>0</c:v>
                </c:pt>
                <c:pt idx="1">
                  <c:v>5.4</c:v>
                </c:pt>
                <c:pt idx="2">
                  <c:v>11.811023622047244</c:v>
                </c:pt>
              </c:numCache>
            </c:numRef>
          </c:xVal>
          <c:yVal>
            <c:numRef>
              <c:f>Hoja1!$G$22:$G$24</c:f>
              <c:numCache>
                <c:formatCode>0.00</c:formatCode>
                <c:ptCount val="3"/>
                <c:pt idx="0">
                  <c:v>0</c:v>
                </c:pt>
                <c:pt idx="1">
                  <c:v>8.6429625984251945</c:v>
                </c:pt>
                <c:pt idx="2">
                  <c:v>8.6429625984251945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7A5-4583-9687-F682D837019A}"/>
            </c:ext>
          </c:extLst>
        </c:ser>
        <c:ser>
          <c:idx val="4"/>
          <c:order val="1"/>
          <c:tx>
            <c:v>adaptive bilinear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xVal>
            <c:numRef>
              <c:f>Hoja1!$H$22:$H$24</c:f>
              <c:numCache>
                <c:formatCode>0.00</c:formatCode>
                <c:ptCount val="3"/>
                <c:pt idx="0">
                  <c:v>0</c:v>
                </c:pt>
                <c:pt idx="1">
                  <c:v>4.5999999999999996</c:v>
                </c:pt>
                <c:pt idx="2">
                  <c:v>15</c:v>
                </c:pt>
              </c:numCache>
            </c:numRef>
          </c:xVal>
          <c:yVal>
            <c:numRef>
              <c:f>Hoja1!$I$22:$I$24</c:f>
              <c:numCache>
                <c:formatCode>0.00</c:formatCode>
                <c:ptCount val="3"/>
                <c:pt idx="0">
                  <c:v>0</c:v>
                </c:pt>
                <c:pt idx="1">
                  <c:v>7.0249999999999995</c:v>
                </c:pt>
                <c:pt idx="2">
                  <c:v>7.0249999999999995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7A5-4583-9687-F682D837019A}"/>
            </c:ext>
          </c:extLst>
        </c:ser>
        <c:ser>
          <c:idx val="5"/>
          <c:order val="2"/>
          <c:tx>
            <c:v>lower bilinear</c:v>
          </c:tx>
          <c:spPr>
            <a:ln w="1905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Hoja1!$J$22:$J$24</c:f>
              <c:numCache>
                <c:formatCode>0.00</c:formatCode>
                <c:ptCount val="3"/>
                <c:pt idx="0">
                  <c:v>0</c:v>
                </c:pt>
                <c:pt idx="1">
                  <c:v>6.6</c:v>
                </c:pt>
                <c:pt idx="2">
                  <c:v>15</c:v>
                </c:pt>
              </c:numCache>
            </c:numRef>
          </c:xVal>
          <c:yVal>
            <c:numRef>
              <c:f>Hoja1!$K$22:$K$24</c:f>
              <c:numCache>
                <c:formatCode>0.00</c:formatCode>
                <c:ptCount val="3"/>
                <c:pt idx="0">
                  <c:v>0</c:v>
                </c:pt>
                <c:pt idx="1">
                  <c:v>7.0249999999999995</c:v>
                </c:pt>
                <c:pt idx="2">
                  <c:v>7.0249999999999995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7A5-4583-9687-F682D8370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60608"/>
        <c:axId val="143511552"/>
      </c:scatterChart>
      <c:valAx>
        <c:axId val="143460608"/>
        <c:scaling>
          <c:orientation val="minMax"/>
          <c:max val="1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s-ES" sz="1400"/>
                  <a:t>S</a:t>
                </a:r>
                <a:r>
                  <a:rPr lang="es-ES" sz="1400" baseline="-25000"/>
                  <a:t>d</a:t>
                </a:r>
              </a:p>
            </c:rich>
          </c:tx>
          <c:layout>
            <c:manualLayout>
              <c:xMode val="edge"/>
              <c:yMode val="edge"/>
              <c:x val="0.91038812080297582"/>
              <c:y val="0.8247319773550957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43511552"/>
        <c:crosses val="autoZero"/>
        <c:crossBetween val="midCat"/>
      </c:valAx>
      <c:valAx>
        <c:axId val="143511552"/>
        <c:scaling>
          <c:orientation val="minMax"/>
          <c:max val="25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s-ES" sz="1400"/>
                  <a:t>S</a:t>
                </a:r>
                <a:r>
                  <a:rPr lang="es-ES" sz="1400" baseline="-25000"/>
                  <a:t>a</a:t>
                </a:r>
              </a:p>
            </c:rich>
          </c:tx>
          <c:layout>
            <c:manualLayout>
              <c:xMode val="edge"/>
              <c:yMode val="edge"/>
              <c:x val="6.808237291193274E-2"/>
              <c:y val="4.6412256969604271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43460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209549</xdr:colOff>
      <xdr:row>4</xdr:row>
      <xdr:rowOff>166687</xdr:rowOff>
    </xdr:from>
    <xdr:to>
      <xdr:col>22</xdr:col>
      <xdr:colOff>180974</xdr:colOff>
      <xdr:row>22</xdr:row>
      <xdr:rowOff>85725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</xdr:colOff>
      <xdr:row>0</xdr:row>
      <xdr:rowOff>0</xdr:rowOff>
    </xdr:from>
    <xdr:to>
      <xdr:col>31</xdr:col>
      <xdr:colOff>1</xdr:colOff>
      <xdr:row>17</xdr:row>
      <xdr:rowOff>109538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0</xdr:colOff>
      <xdr:row>19</xdr:row>
      <xdr:rowOff>0</xdr:rowOff>
    </xdr:from>
    <xdr:to>
      <xdr:col>31</xdr:col>
      <xdr:colOff>0</xdr:colOff>
      <xdr:row>36</xdr:row>
      <xdr:rowOff>109538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zoomScale="85" zoomScaleNormal="85" workbookViewId="0">
      <selection activeCell="B4" sqref="B4"/>
    </sheetView>
  </sheetViews>
  <sheetFormatPr baseColWidth="10" defaultColWidth="9.140625" defaultRowHeight="15" x14ac:dyDescent="0.25"/>
  <cols>
    <col min="1" max="16384" width="9.140625" style="1"/>
  </cols>
  <sheetData>
    <row r="1" spans="1:11" x14ac:dyDescent="0.25">
      <c r="A1" s="1" t="s">
        <v>13</v>
      </c>
      <c r="B1" s="1">
        <v>2</v>
      </c>
      <c r="F1" s="1" t="s">
        <v>5</v>
      </c>
      <c r="H1" s="1" t="s">
        <v>9</v>
      </c>
      <c r="J1" s="1" t="s">
        <v>10</v>
      </c>
    </row>
    <row r="2" spans="1:11" x14ac:dyDescent="0.2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1" t="s">
        <v>11</v>
      </c>
      <c r="G2" s="1" t="s">
        <v>12</v>
      </c>
      <c r="H2" s="1" t="s">
        <v>11</v>
      </c>
      <c r="I2" s="1" t="s">
        <v>12</v>
      </c>
      <c r="J2" s="1" t="s">
        <v>11</v>
      </c>
      <c r="K2" s="1" t="s">
        <v>12</v>
      </c>
    </row>
    <row r="3" spans="1:11" x14ac:dyDescent="0.25">
      <c r="A3" s="1">
        <v>0</v>
      </c>
      <c r="B3" s="1">
        <v>0</v>
      </c>
      <c r="C3" s="1">
        <v>0.64</v>
      </c>
      <c r="D3" s="1">
        <v>1.27</v>
      </c>
      <c r="E3" s="1">
        <f>C3*D3</f>
        <v>0.81280000000000008</v>
      </c>
      <c r="F3" s="1">
        <f t="shared" ref="F3:F18" si="0">A3/$D$20</f>
        <v>0</v>
      </c>
      <c r="G3" s="1">
        <f t="shared" ref="G3:G18" si="1">B3/($E$20*$B$1)</f>
        <v>0</v>
      </c>
      <c r="H3" s="1">
        <f>A3/D3</f>
        <v>0</v>
      </c>
      <c r="I3" s="1">
        <f>B3/(E3*$B$1)</f>
        <v>0</v>
      </c>
      <c r="J3" s="1">
        <f t="shared" ref="J3:J18" si="2">A3/$D$21</f>
        <v>0</v>
      </c>
      <c r="K3" s="1">
        <f t="shared" ref="K3:K18" si="3">B3/($E$21*$B$1)</f>
        <v>0</v>
      </c>
    </row>
    <row r="4" spans="1:11" x14ac:dyDescent="0.25">
      <c r="A4" s="1">
        <v>1</v>
      </c>
      <c r="B4" s="1">
        <f>B3+3-A4*0.29</f>
        <v>2.71</v>
      </c>
      <c r="C4" s="1">
        <f>C3+($A$4-$A$3)/($A$18-$A$3)*($C$18-$C$3)</f>
        <v>0.66400000000000003</v>
      </c>
      <c r="D4" s="1">
        <f>D3+($A$4-$A$3)/($A$18-$A$3)*($D$18-$D$3)</f>
        <v>1.252</v>
      </c>
      <c r="E4" s="1">
        <f t="shared" ref="E4:E18" si="4">C4*D4</f>
        <v>0.83132800000000007</v>
      </c>
      <c r="F4" s="1">
        <f t="shared" si="0"/>
        <v>0.78740157480314954</v>
      </c>
      <c r="G4" s="1">
        <f t="shared" si="1"/>
        <v>1.6670767716535431</v>
      </c>
      <c r="H4" s="1">
        <f t="shared" ref="H4:H18" si="5">A4/D4</f>
        <v>0.79872204472843455</v>
      </c>
      <c r="I4" s="1">
        <f t="shared" ref="I4:I18" si="6">B4/(E4*$B$1)</f>
        <v>1.6299222448901034</v>
      </c>
      <c r="J4" s="1">
        <f t="shared" si="2"/>
        <v>1</v>
      </c>
      <c r="K4" s="1">
        <f t="shared" si="3"/>
        <v>1.355</v>
      </c>
    </row>
    <row r="5" spans="1:11" x14ac:dyDescent="0.25">
      <c r="A5" s="1">
        <v>2</v>
      </c>
      <c r="B5" s="1">
        <f t="shared" ref="B5:B13" si="7">B4+3-A5*0.29</f>
        <v>5.13</v>
      </c>
      <c r="C5" s="1">
        <f t="shared" ref="C5:C17" si="8">C4+($A$4-$A$3)/($A$18-$A$3)*($C$18-$C$3)</f>
        <v>0.68800000000000006</v>
      </c>
      <c r="D5" s="1">
        <f t="shared" ref="D5:D17" si="9">D4+($A$4-$A$3)/($A$18-$A$3)*($D$18-$D$3)</f>
        <v>1.234</v>
      </c>
      <c r="E5" s="1">
        <f t="shared" si="4"/>
        <v>0.84899200000000008</v>
      </c>
      <c r="F5" s="1">
        <f t="shared" si="0"/>
        <v>1.5748031496062991</v>
      </c>
      <c r="G5" s="1">
        <f t="shared" si="1"/>
        <v>3.1557578740157477</v>
      </c>
      <c r="H5" s="1">
        <f t="shared" si="5"/>
        <v>1.6207455429497568</v>
      </c>
      <c r="I5" s="1">
        <f t="shared" si="6"/>
        <v>3.0212298820248007</v>
      </c>
      <c r="J5" s="1">
        <f t="shared" si="2"/>
        <v>2</v>
      </c>
      <c r="K5" s="1">
        <f t="shared" si="3"/>
        <v>2.5649999999999999</v>
      </c>
    </row>
    <row r="6" spans="1:11" x14ac:dyDescent="0.25">
      <c r="A6" s="1">
        <v>3</v>
      </c>
      <c r="B6" s="1">
        <f t="shared" si="7"/>
        <v>7.2599999999999989</v>
      </c>
      <c r="C6" s="1">
        <f t="shared" si="8"/>
        <v>0.71200000000000008</v>
      </c>
      <c r="D6" s="1">
        <f t="shared" si="9"/>
        <v>1.216</v>
      </c>
      <c r="E6" s="1">
        <f t="shared" si="4"/>
        <v>0.86579200000000012</v>
      </c>
      <c r="F6" s="1">
        <f t="shared" si="0"/>
        <v>2.3622047244094486</v>
      </c>
      <c r="G6" s="1">
        <f t="shared" si="1"/>
        <v>4.466043307086613</v>
      </c>
      <c r="H6" s="1">
        <f t="shared" si="5"/>
        <v>2.4671052631578947</v>
      </c>
      <c r="I6" s="1">
        <f t="shared" si="6"/>
        <v>4.1926929331756346</v>
      </c>
      <c r="J6" s="1">
        <f t="shared" si="2"/>
        <v>3</v>
      </c>
      <c r="K6" s="1">
        <f t="shared" si="3"/>
        <v>3.6299999999999994</v>
      </c>
    </row>
    <row r="7" spans="1:11" x14ac:dyDescent="0.25">
      <c r="A7" s="1">
        <v>4</v>
      </c>
      <c r="B7" s="1">
        <f t="shared" si="7"/>
        <v>9.0999999999999979</v>
      </c>
      <c r="C7" s="1">
        <f t="shared" si="8"/>
        <v>0.7360000000000001</v>
      </c>
      <c r="D7" s="1">
        <f t="shared" si="9"/>
        <v>1.198</v>
      </c>
      <c r="E7" s="1">
        <f t="shared" si="4"/>
        <v>0.88172800000000007</v>
      </c>
      <c r="F7" s="1">
        <f t="shared" si="0"/>
        <v>3.1496062992125982</v>
      </c>
      <c r="G7" s="1">
        <f t="shared" si="1"/>
        <v>5.5979330708661399</v>
      </c>
      <c r="H7" s="1">
        <f t="shared" si="5"/>
        <v>3.33889816360601</v>
      </c>
      <c r="I7" s="1">
        <f t="shared" si="6"/>
        <v>5.1603215504101021</v>
      </c>
      <c r="J7" s="1">
        <f t="shared" si="2"/>
        <v>4</v>
      </c>
      <c r="K7" s="1">
        <f t="shared" si="3"/>
        <v>4.5499999999999989</v>
      </c>
    </row>
    <row r="8" spans="1:11" x14ac:dyDescent="0.25">
      <c r="A8" s="1">
        <v>5</v>
      </c>
      <c r="B8" s="1">
        <f t="shared" si="7"/>
        <v>10.649999999999999</v>
      </c>
      <c r="C8" s="1">
        <f t="shared" si="8"/>
        <v>0.76000000000000012</v>
      </c>
      <c r="D8" s="1">
        <f t="shared" si="9"/>
        <v>1.18</v>
      </c>
      <c r="E8" s="1">
        <f t="shared" si="4"/>
        <v>0.89680000000000004</v>
      </c>
      <c r="F8" s="1">
        <f t="shared" si="0"/>
        <v>3.9370078740157481</v>
      </c>
      <c r="G8" s="1">
        <f t="shared" si="1"/>
        <v>6.5514271653543288</v>
      </c>
      <c r="H8" s="1">
        <f t="shared" si="5"/>
        <v>4.2372881355932206</v>
      </c>
      <c r="I8" s="1">
        <f t="shared" si="6"/>
        <v>5.9377787689562878</v>
      </c>
      <c r="J8" s="1">
        <f t="shared" si="2"/>
        <v>5</v>
      </c>
      <c r="K8" s="1">
        <f t="shared" si="3"/>
        <v>5.3249999999999993</v>
      </c>
    </row>
    <row r="9" spans="1:11" x14ac:dyDescent="0.25">
      <c r="A9" s="1">
        <v>6</v>
      </c>
      <c r="B9" s="1">
        <f t="shared" si="7"/>
        <v>11.909999999999998</v>
      </c>
      <c r="C9" s="1">
        <f t="shared" si="8"/>
        <v>0.78400000000000014</v>
      </c>
      <c r="D9" s="1">
        <f t="shared" si="9"/>
        <v>1.1619999999999999</v>
      </c>
      <c r="E9" s="1">
        <f t="shared" si="4"/>
        <v>0.91100800000000015</v>
      </c>
      <c r="F9" s="1">
        <f t="shared" si="0"/>
        <v>4.7244094488188972</v>
      </c>
      <c r="G9" s="1">
        <f t="shared" si="1"/>
        <v>7.3265255905511797</v>
      </c>
      <c r="H9" s="1">
        <f t="shared" si="5"/>
        <v>5.1635111876075737</v>
      </c>
      <c r="I9" s="1">
        <f t="shared" si="6"/>
        <v>6.5367153746180033</v>
      </c>
      <c r="J9" s="1">
        <f t="shared" si="2"/>
        <v>6</v>
      </c>
      <c r="K9" s="1">
        <f t="shared" si="3"/>
        <v>5.9549999999999992</v>
      </c>
    </row>
    <row r="10" spans="1:11" x14ac:dyDescent="0.25">
      <c r="A10" s="1">
        <v>7</v>
      </c>
      <c r="B10" s="1">
        <f t="shared" si="7"/>
        <v>12.879999999999999</v>
      </c>
      <c r="C10" s="1">
        <f t="shared" si="8"/>
        <v>0.80800000000000016</v>
      </c>
      <c r="D10" s="1">
        <f t="shared" si="9"/>
        <v>1.1439999999999999</v>
      </c>
      <c r="E10" s="1">
        <f t="shared" si="4"/>
        <v>0.92435200000000006</v>
      </c>
      <c r="F10" s="1">
        <f t="shared" si="0"/>
        <v>5.5118110236220472</v>
      </c>
      <c r="G10" s="1">
        <f t="shared" si="1"/>
        <v>7.9232283464566917</v>
      </c>
      <c r="H10" s="1">
        <f t="shared" si="5"/>
        <v>6.1188811188811192</v>
      </c>
      <c r="I10" s="1">
        <f t="shared" si="6"/>
        <v>6.9670428581319657</v>
      </c>
      <c r="J10" s="1">
        <f t="shared" si="2"/>
        <v>7</v>
      </c>
      <c r="K10" s="1">
        <f t="shared" si="3"/>
        <v>6.4399999999999995</v>
      </c>
    </row>
    <row r="11" spans="1:11" x14ac:dyDescent="0.25">
      <c r="A11" s="1">
        <v>8</v>
      </c>
      <c r="B11" s="1">
        <f t="shared" si="7"/>
        <v>13.559999999999999</v>
      </c>
      <c r="C11" s="1">
        <f t="shared" si="8"/>
        <v>0.83200000000000018</v>
      </c>
      <c r="D11" s="1">
        <f t="shared" si="9"/>
        <v>1.1259999999999999</v>
      </c>
      <c r="E11" s="1">
        <f t="shared" si="4"/>
        <v>0.93683200000000011</v>
      </c>
      <c r="F11" s="1">
        <f t="shared" si="0"/>
        <v>6.2992125984251963</v>
      </c>
      <c r="G11" s="1">
        <f t="shared" si="1"/>
        <v>8.3415354330708649</v>
      </c>
      <c r="H11" s="1">
        <f t="shared" si="5"/>
        <v>7.1047957371225587</v>
      </c>
      <c r="I11" s="1">
        <f t="shared" si="6"/>
        <v>7.2371567153982772</v>
      </c>
      <c r="J11" s="1">
        <f t="shared" si="2"/>
        <v>8</v>
      </c>
      <c r="K11" s="1">
        <f t="shared" si="3"/>
        <v>6.7799999999999994</v>
      </c>
    </row>
    <row r="12" spans="1:11" x14ac:dyDescent="0.25">
      <c r="A12" s="1">
        <v>9</v>
      </c>
      <c r="B12" s="1">
        <f t="shared" si="7"/>
        <v>13.95</v>
      </c>
      <c r="C12" s="1">
        <f t="shared" si="8"/>
        <v>0.85600000000000021</v>
      </c>
      <c r="D12" s="1">
        <f t="shared" si="9"/>
        <v>1.1079999999999999</v>
      </c>
      <c r="E12" s="1">
        <f t="shared" si="4"/>
        <v>0.94844800000000007</v>
      </c>
      <c r="F12" s="1">
        <f t="shared" si="0"/>
        <v>7.0866141732283463</v>
      </c>
      <c r="G12" s="1">
        <f t="shared" si="1"/>
        <v>8.5814468503937</v>
      </c>
      <c r="H12" s="1">
        <f t="shared" si="5"/>
        <v>8.1227436823104711</v>
      </c>
      <c r="I12" s="1">
        <f t="shared" si="6"/>
        <v>7.3541195721852954</v>
      </c>
      <c r="J12" s="1">
        <f t="shared" si="2"/>
        <v>9</v>
      </c>
      <c r="K12" s="1">
        <f t="shared" si="3"/>
        <v>6.9749999999999996</v>
      </c>
    </row>
    <row r="13" spans="1:11" x14ac:dyDescent="0.25">
      <c r="A13" s="4">
        <v>10</v>
      </c>
      <c r="B13" s="4">
        <f t="shared" si="7"/>
        <v>14.049999999999999</v>
      </c>
      <c r="C13" s="4">
        <f t="shared" si="8"/>
        <v>0.88000000000000023</v>
      </c>
      <c r="D13" s="4">
        <f t="shared" si="9"/>
        <v>1.0899999999999999</v>
      </c>
      <c r="E13" s="4">
        <f t="shared" si="4"/>
        <v>0.95920000000000016</v>
      </c>
      <c r="F13" s="4">
        <f t="shared" si="0"/>
        <v>7.8740157480314963</v>
      </c>
      <c r="G13" s="4">
        <f t="shared" si="1"/>
        <v>8.6429625984251945</v>
      </c>
      <c r="H13" s="4">
        <f t="shared" si="5"/>
        <v>9.1743119266055064</v>
      </c>
      <c r="I13" s="4">
        <f t="shared" si="6"/>
        <v>7.3238115095913239</v>
      </c>
      <c r="J13" s="4">
        <f t="shared" si="2"/>
        <v>10</v>
      </c>
      <c r="K13" s="4">
        <f t="shared" si="3"/>
        <v>7.0249999999999995</v>
      </c>
    </row>
    <row r="14" spans="1:11" x14ac:dyDescent="0.25">
      <c r="A14" s="1">
        <v>11</v>
      </c>
      <c r="B14" s="1">
        <f>B13</f>
        <v>14.049999999999999</v>
      </c>
      <c r="C14" s="1">
        <f t="shared" si="8"/>
        <v>0.90400000000000025</v>
      </c>
      <c r="D14" s="1">
        <f t="shared" si="9"/>
        <v>1.0719999999999998</v>
      </c>
      <c r="E14" s="1">
        <f t="shared" si="4"/>
        <v>0.96908800000000017</v>
      </c>
      <c r="F14" s="1">
        <f t="shared" si="0"/>
        <v>8.6614173228346463</v>
      </c>
      <c r="G14" s="1">
        <f t="shared" si="1"/>
        <v>8.6429625984251945</v>
      </c>
      <c r="H14" s="1">
        <f t="shared" si="5"/>
        <v>10.261194029850747</v>
      </c>
      <c r="I14" s="1">
        <f t="shared" si="6"/>
        <v>7.2490836745476139</v>
      </c>
      <c r="J14" s="1">
        <f t="shared" si="2"/>
        <v>11</v>
      </c>
      <c r="K14" s="1">
        <f t="shared" si="3"/>
        <v>7.0249999999999995</v>
      </c>
    </row>
    <row r="15" spans="1:11" x14ac:dyDescent="0.25">
      <c r="A15" s="1">
        <v>12</v>
      </c>
      <c r="B15" s="1">
        <f t="shared" ref="B15:B18" si="10">B14</f>
        <v>14.049999999999999</v>
      </c>
      <c r="C15" s="1">
        <f t="shared" si="8"/>
        <v>0.92800000000000027</v>
      </c>
      <c r="D15" s="1">
        <f t="shared" si="9"/>
        <v>1.0539999999999998</v>
      </c>
      <c r="E15" s="1">
        <f t="shared" si="4"/>
        <v>0.97811200000000009</v>
      </c>
      <c r="F15" s="1">
        <f t="shared" si="0"/>
        <v>9.4488188976377945</v>
      </c>
      <c r="G15" s="1">
        <f t="shared" si="1"/>
        <v>8.6429625984251945</v>
      </c>
      <c r="H15" s="1">
        <f t="shared" si="5"/>
        <v>11.385199240986719</v>
      </c>
      <c r="I15" s="1">
        <f t="shared" si="6"/>
        <v>7.1822040829680027</v>
      </c>
      <c r="J15" s="1">
        <f t="shared" si="2"/>
        <v>12</v>
      </c>
      <c r="K15" s="1">
        <f t="shared" si="3"/>
        <v>7.0249999999999995</v>
      </c>
    </row>
    <row r="16" spans="1:11" x14ac:dyDescent="0.25">
      <c r="A16" s="1">
        <v>13</v>
      </c>
      <c r="B16" s="1">
        <f t="shared" si="10"/>
        <v>14.049999999999999</v>
      </c>
      <c r="C16" s="1">
        <f t="shared" si="8"/>
        <v>0.95200000000000029</v>
      </c>
      <c r="D16" s="1">
        <f t="shared" si="9"/>
        <v>1.0359999999999998</v>
      </c>
      <c r="E16" s="1">
        <f t="shared" si="4"/>
        <v>0.98627200000000015</v>
      </c>
      <c r="F16" s="1">
        <f t="shared" si="0"/>
        <v>10.236220472440944</v>
      </c>
      <c r="G16" s="1">
        <f t="shared" si="1"/>
        <v>8.6429625984251945</v>
      </c>
      <c r="H16" s="1">
        <f t="shared" si="5"/>
        <v>12.548262548262551</v>
      </c>
      <c r="I16" s="1">
        <f t="shared" si="6"/>
        <v>7.1227815450504508</v>
      </c>
      <c r="J16" s="1">
        <f t="shared" si="2"/>
        <v>13</v>
      </c>
      <c r="K16" s="1">
        <f t="shared" si="3"/>
        <v>7.0249999999999995</v>
      </c>
    </row>
    <row r="17" spans="1:11" x14ac:dyDescent="0.25">
      <c r="A17" s="1">
        <v>14</v>
      </c>
      <c r="B17" s="1">
        <f t="shared" si="10"/>
        <v>14.049999999999999</v>
      </c>
      <c r="C17" s="1">
        <f t="shared" si="8"/>
        <v>0.97600000000000031</v>
      </c>
      <c r="D17" s="1">
        <f t="shared" si="9"/>
        <v>1.0179999999999998</v>
      </c>
      <c r="E17" s="1">
        <f t="shared" si="4"/>
        <v>0.99356800000000012</v>
      </c>
      <c r="F17" s="1">
        <f t="shared" si="0"/>
        <v>11.023622047244094</v>
      </c>
      <c r="G17" s="1">
        <f t="shared" si="1"/>
        <v>8.6429625984251945</v>
      </c>
      <c r="H17" s="1">
        <f t="shared" si="5"/>
        <v>13.752455795677802</v>
      </c>
      <c r="I17" s="1">
        <f t="shared" si="6"/>
        <v>7.0704773100582932</v>
      </c>
      <c r="J17" s="1">
        <f t="shared" si="2"/>
        <v>14</v>
      </c>
      <c r="K17" s="1">
        <f t="shared" si="3"/>
        <v>7.0249999999999995</v>
      </c>
    </row>
    <row r="18" spans="1:11" x14ac:dyDescent="0.25">
      <c r="A18" s="1">
        <v>15</v>
      </c>
      <c r="B18" s="1">
        <f t="shared" si="10"/>
        <v>14.049999999999999</v>
      </c>
      <c r="C18" s="1">
        <v>1</v>
      </c>
      <c r="D18" s="1">
        <v>1</v>
      </c>
      <c r="E18" s="1">
        <f t="shared" si="4"/>
        <v>1</v>
      </c>
      <c r="F18" s="1">
        <f t="shared" si="0"/>
        <v>11.811023622047244</v>
      </c>
      <c r="G18" s="1">
        <f t="shared" si="1"/>
        <v>8.6429625984251945</v>
      </c>
      <c r="H18" s="1">
        <f t="shared" si="5"/>
        <v>15</v>
      </c>
      <c r="I18" s="1">
        <f t="shared" si="6"/>
        <v>7.0249999999999995</v>
      </c>
      <c r="J18" s="1">
        <f t="shared" si="2"/>
        <v>15</v>
      </c>
      <c r="K18" s="1">
        <f t="shared" si="3"/>
        <v>7.0249999999999995</v>
      </c>
    </row>
    <row r="19" spans="1:11" x14ac:dyDescent="0.25">
      <c r="F19" s="1" t="s">
        <v>14</v>
      </c>
    </row>
    <row r="20" spans="1:11" x14ac:dyDescent="0.25">
      <c r="A20" s="1" t="s">
        <v>6</v>
      </c>
      <c r="B20" s="1" t="s">
        <v>7</v>
      </c>
      <c r="C20" s="1">
        <f>C3</f>
        <v>0.64</v>
      </c>
      <c r="D20" s="1">
        <f>D3</f>
        <v>1.27</v>
      </c>
      <c r="E20" s="1">
        <f>E3</f>
        <v>0.81280000000000008</v>
      </c>
      <c r="F20" s="1" t="s">
        <v>7</v>
      </c>
      <c r="H20" s="1" t="s">
        <v>9</v>
      </c>
      <c r="J20" s="1" t="s">
        <v>8</v>
      </c>
    </row>
    <row r="21" spans="1:11" x14ac:dyDescent="0.25">
      <c r="B21" s="1" t="s">
        <v>8</v>
      </c>
      <c r="C21" s="1">
        <f>C18</f>
        <v>1</v>
      </c>
      <c r="D21" s="1">
        <f>D18</f>
        <v>1</v>
      </c>
      <c r="E21" s="1">
        <f>E18</f>
        <v>1</v>
      </c>
      <c r="F21" s="1" t="s">
        <v>11</v>
      </c>
      <c r="G21" s="1" t="s">
        <v>12</v>
      </c>
      <c r="H21" s="1" t="s">
        <v>11</v>
      </c>
      <c r="I21" s="1" t="s">
        <v>12</v>
      </c>
      <c r="J21" s="1" t="s">
        <v>11</v>
      </c>
      <c r="K21" s="1" t="s">
        <v>12</v>
      </c>
    </row>
    <row r="22" spans="1:11" x14ac:dyDescent="0.25"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</row>
    <row r="23" spans="1:11" x14ac:dyDescent="0.25">
      <c r="F23" s="3">
        <v>5.4</v>
      </c>
      <c r="G23" s="1">
        <f>G18</f>
        <v>8.6429625984251945</v>
      </c>
      <c r="H23" s="3">
        <v>4.5999999999999996</v>
      </c>
      <c r="I23" s="1">
        <f>I18</f>
        <v>7.0249999999999995</v>
      </c>
      <c r="J23" s="3">
        <v>6.6</v>
      </c>
      <c r="K23" s="1">
        <f>K18</f>
        <v>7.0249999999999995</v>
      </c>
    </row>
    <row r="24" spans="1:11" x14ac:dyDescent="0.25">
      <c r="F24" s="1">
        <f>F18</f>
        <v>11.811023622047244</v>
      </c>
      <c r="G24" s="1">
        <f>G23</f>
        <v>8.6429625984251945</v>
      </c>
      <c r="H24" s="1">
        <f>H18</f>
        <v>15</v>
      </c>
      <c r="I24" s="1">
        <f>I23</f>
        <v>7.0249999999999995</v>
      </c>
      <c r="J24" s="1">
        <f>J18</f>
        <v>15</v>
      </c>
      <c r="K24" s="1">
        <f>K23</f>
        <v>7.0249999999999995</v>
      </c>
    </row>
    <row r="25" spans="1:11" x14ac:dyDescent="0.25">
      <c r="F25" s="1" t="s">
        <v>15</v>
      </c>
    </row>
    <row r="26" spans="1:11" x14ac:dyDescent="0.25">
      <c r="F26" s="1">
        <f>F23</f>
        <v>5.4</v>
      </c>
      <c r="G26" s="1">
        <f t="shared" ref="G26:K27" si="11">G23</f>
        <v>8.6429625984251945</v>
      </c>
      <c r="H26" s="1">
        <f t="shared" si="11"/>
        <v>4.5999999999999996</v>
      </c>
      <c r="I26" s="1">
        <f t="shared" si="11"/>
        <v>7.0249999999999995</v>
      </c>
      <c r="J26" s="1">
        <f t="shared" si="11"/>
        <v>6.6</v>
      </c>
      <c r="K26" s="1">
        <f t="shared" si="11"/>
        <v>7.0249999999999995</v>
      </c>
    </row>
    <row r="27" spans="1:11" x14ac:dyDescent="0.25">
      <c r="F27" s="1">
        <f>F24</f>
        <v>11.811023622047244</v>
      </c>
      <c r="G27" s="1">
        <f>F27/$F$26*$G$26</f>
        <v>18.904117669346444</v>
      </c>
      <c r="H27" s="1">
        <f t="shared" si="11"/>
        <v>15</v>
      </c>
      <c r="I27" s="1">
        <f>H27/$H$26*$I$26</f>
        <v>22.907608695652176</v>
      </c>
      <c r="J27" s="1">
        <f t="shared" si="11"/>
        <v>15</v>
      </c>
      <c r="K27" s="1">
        <f>J27/$J$26*$K$26</f>
        <v>15.965909090909092</v>
      </c>
    </row>
    <row r="28" spans="1:11" x14ac:dyDescent="0.25">
      <c r="E28" s="1" t="s">
        <v>16</v>
      </c>
      <c r="F28" s="1">
        <f>F13</f>
        <v>7.8740157480314963</v>
      </c>
      <c r="G28" s="1">
        <v>0</v>
      </c>
      <c r="H28" s="1">
        <f t="shared" ref="H28:J28" si="12">H13</f>
        <v>9.1743119266055064</v>
      </c>
      <c r="I28" s="1">
        <v>0</v>
      </c>
      <c r="J28" s="1">
        <f t="shared" si="12"/>
        <v>10</v>
      </c>
      <c r="K28" s="1">
        <v>0</v>
      </c>
    </row>
    <row r="29" spans="1:11" x14ac:dyDescent="0.25">
      <c r="F29" s="1">
        <f>F28+0.001</f>
        <v>7.8750157480314966</v>
      </c>
      <c r="G29" s="1">
        <f>F28/$F$26*$G$26</f>
        <v>12.60274511289763</v>
      </c>
      <c r="H29" s="1">
        <f>H28+0.001</f>
        <v>9.1753119266055059</v>
      </c>
      <c r="I29" s="1">
        <f>H28/$H$26*$I$26</f>
        <v>14.010769844435583</v>
      </c>
      <c r="J29" s="1">
        <f>J28+0.001</f>
        <v>10.000999999999999</v>
      </c>
      <c r="K29" s="1">
        <f>J28/$J$26*$K$26</f>
        <v>10.643939393939393</v>
      </c>
    </row>
    <row r="30" spans="1:11" x14ac:dyDescent="0.25">
      <c r="F30" s="1">
        <v>0</v>
      </c>
      <c r="G30" s="1">
        <f>G29</f>
        <v>12.60274511289763</v>
      </c>
      <c r="H30" s="1">
        <v>0</v>
      </c>
      <c r="I30" s="1">
        <f>I29</f>
        <v>14.010769844435583</v>
      </c>
      <c r="J30" s="1">
        <v>0</v>
      </c>
      <c r="K30" s="1">
        <f>K29</f>
        <v>10.643939393939393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2023-01-09T12:20:54Z</dcterms:modified>
</cp:coreProperties>
</file>