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onia\Desktop\Artículo CPP\"/>
    </mc:Choice>
  </mc:AlternateContent>
  <xr:revisionPtr revIDLastSave="0" documentId="13_ncr:1_{5F6779E1-4CCD-46D7-840A-FAEC63AFC443}" xr6:coauthVersionLast="47" xr6:coauthVersionMax="47" xr10:uidLastSave="{00000000-0000-0000-0000-000000000000}"/>
  <bookViews>
    <workbookView xWindow="4896" yWindow="372" windowWidth="16596" windowHeight="11988" xr2:uid="{18EEDA63-A0BF-458F-8227-425246FAED48}"/>
  </bookViews>
  <sheets>
    <sheet name="EPM" sheetId="2" r:id="rId1"/>
    <sheet name="OFT, Sample, NOR, NPR" sheetId="3" r:id="rId2"/>
    <sheet name="FST" sheetId="4" r:id="rId3"/>
    <sheet name="Water maze" sheetId="5" r:id="rId4"/>
    <sheet name="DCX-PCNA-BrdU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8" i="3" l="1"/>
  <c r="D68" i="3"/>
  <c r="E67" i="3"/>
  <c r="D67" i="3"/>
  <c r="E66" i="3"/>
  <c r="D66" i="3"/>
  <c r="E65" i="3"/>
  <c r="D65" i="3"/>
  <c r="E57" i="3"/>
  <c r="D57" i="3"/>
  <c r="E56" i="3"/>
  <c r="D56" i="3"/>
  <c r="E47" i="3"/>
  <c r="D47" i="3"/>
  <c r="E46" i="3"/>
  <c r="D46" i="3"/>
  <c r="E45" i="3"/>
  <c r="D45" i="3"/>
  <c r="E44" i="3"/>
  <c r="D44" i="3"/>
  <c r="E36" i="3"/>
  <c r="D36" i="3"/>
  <c r="E35" i="3"/>
  <c r="D35" i="3"/>
  <c r="E26" i="3"/>
  <c r="D26" i="3"/>
  <c r="E25" i="3"/>
  <c r="D25" i="3"/>
  <c r="E24" i="3"/>
  <c r="D24" i="3"/>
  <c r="E23" i="3"/>
  <c r="D23" i="3"/>
  <c r="E15" i="3"/>
  <c r="D15" i="3"/>
  <c r="E14" i="3"/>
  <c r="D14" i="3"/>
  <c r="F14" i="6"/>
  <c r="G14" i="6"/>
  <c r="H14" i="6"/>
  <c r="F15" i="6"/>
  <c r="G15" i="6"/>
  <c r="H15" i="6"/>
  <c r="F23" i="6"/>
  <c r="G23" i="6"/>
  <c r="H23" i="6"/>
  <c r="F24" i="6"/>
  <c r="G24" i="6"/>
  <c r="H24" i="6"/>
  <c r="F25" i="6"/>
  <c r="G25" i="6"/>
  <c r="H25" i="6"/>
  <c r="F26" i="6"/>
  <c r="G26" i="6"/>
  <c r="H26" i="6"/>
  <c r="F35" i="6"/>
  <c r="G35" i="6"/>
  <c r="H35" i="6"/>
  <c r="F36" i="6"/>
  <c r="G36" i="6"/>
  <c r="H36" i="6"/>
  <c r="F44" i="6"/>
  <c r="G44" i="6"/>
  <c r="H44" i="6"/>
  <c r="F45" i="6"/>
  <c r="G45" i="6"/>
  <c r="H45" i="6"/>
  <c r="F46" i="6"/>
  <c r="G46" i="6"/>
  <c r="H46" i="6"/>
  <c r="F47" i="6"/>
  <c r="G47" i="6"/>
  <c r="H47" i="6"/>
  <c r="F56" i="6"/>
  <c r="G56" i="6"/>
  <c r="H56" i="6"/>
  <c r="F57" i="6"/>
  <c r="G57" i="6"/>
  <c r="H57" i="6"/>
  <c r="F65" i="6"/>
  <c r="G65" i="6"/>
  <c r="H65" i="6"/>
  <c r="F66" i="6"/>
  <c r="G66" i="6"/>
  <c r="H66" i="6"/>
  <c r="F67" i="6"/>
  <c r="G67" i="6"/>
  <c r="H67" i="6"/>
  <c r="F68" i="6"/>
  <c r="G68" i="6"/>
  <c r="H68" i="6"/>
  <c r="E57" i="6" l="1"/>
  <c r="E56" i="6"/>
  <c r="E36" i="6"/>
  <c r="E35" i="6"/>
  <c r="E15" i="6"/>
  <c r="E14" i="6"/>
  <c r="E44" i="6"/>
  <c r="E45" i="6"/>
  <c r="E46" i="6"/>
  <c r="E47" i="6"/>
  <c r="E65" i="6"/>
  <c r="E66" i="6"/>
  <c r="E67" i="6"/>
  <c r="E68" i="6"/>
  <c r="E23" i="6"/>
  <c r="E24" i="6"/>
  <c r="E25" i="6"/>
  <c r="E26" i="6"/>
  <c r="CJ57" i="5" l="1"/>
  <c r="CI57" i="5"/>
  <c r="CH57" i="5"/>
  <c r="CJ56" i="5"/>
  <c r="CI56" i="5"/>
  <c r="CH56" i="5"/>
  <c r="CJ15" i="5"/>
  <c r="CI15" i="5"/>
  <c r="CH15" i="5"/>
  <c r="CJ14" i="5"/>
  <c r="CI14" i="5"/>
  <c r="CH14" i="5"/>
  <c r="CJ36" i="5"/>
  <c r="CI36" i="5"/>
  <c r="CH36" i="5"/>
  <c r="CJ35" i="5"/>
  <c r="CI35" i="5"/>
  <c r="CH35" i="5"/>
  <c r="CJ68" i="5"/>
  <c r="CI68" i="5"/>
  <c r="CH68" i="5"/>
  <c r="CJ67" i="5"/>
  <c r="CI67" i="5"/>
  <c r="CH67" i="5"/>
  <c r="CJ66" i="5"/>
  <c r="CI66" i="5"/>
  <c r="CH66" i="5"/>
  <c r="CJ65" i="5"/>
  <c r="CI65" i="5"/>
  <c r="CH65" i="5"/>
  <c r="CJ47" i="5"/>
  <c r="CI47" i="5"/>
  <c r="CH47" i="5"/>
  <c r="CJ46" i="5"/>
  <c r="CI46" i="5"/>
  <c r="CH46" i="5"/>
  <c r="CJ45" i="5"/>
  <c r="CI45" i="5"/>
  <c r="CH45" i="5"/>
  <c r="CJ44" i="5"/>
  <c r="CI44" i="5"/>
  <c r="CH44" i="5"/>
  <c r="CI23" i="5"/>
  <c r="CJ23" i="5"/>
  <c r="CI24" i="5"/>
  <c r="CJ24" i="5"/>
  <c r="CI25" i="5"/>
  <c r="CJ25" i="5"/>
  <c r="CI26" i="5"/>
  <c r="CJ26" i="5"/>
  <c r="CH26" i="5"/>
  <c r="CH25" i="5"/>
  <c r="CH24" i="5"/>
  <c r="CH23" i="5"/>
  <c r="BE14" i="5"/>
  <c r="BF14" i="5"/>
  <c r="BG14" i="5"/>
  <c r="BH14" i="5"/>
  <c r="BI14" i="5"/>
  <c r="BJ14" i="5"/>
  <c r="BK14" i="5"/>
  <c r="BL14" i="5"/>
  <c r="BM14" i="5"/>
  <c r="BN14" i="5"/>
  <c r="BO14" i="5"/>
  <c r="BP14" i="5"/>
  <c r="BQ14" i="5"/>
  <c r="BR14" i="5"/>
  <c r="BS14" i="5"/>
  <c r="BT14" i="5"/>
  <c r="BU14" i="5"/>
  <c r="BV14" i="5"/>
  <c r="BW14" i="5"/>
  <c r="BX14" i="5"/>
  <c r="BY14" i="5"/>
  <c r="BZ14" i="5"/>
  <c r="CA14" i="5"/>
  <c r="CB14" i="5"/>
  <c r="BE15" i="5"/>
  <c r="BF15" i="5"/>
  <c r="BG15" i="5"/>
  <c r="BH15" i="5"/>
  <c r="BI15" i="5"/>
  <c r="BJ15" i="5"/>
  <c r="BK15" i="5"/>
  <c r="BL15" i="5"/>
  <c r="BM15" i="5"/>
  <c r="BN15" i="5"/>
  <c r="BO15" i="5"/>
  <c r="BP15" i="5"/>
  <c r="BQ15" i="5"/>
  <c r="BR15" i="5"/>
  <c r="BS15" i="5"/>
  <c r="BT15" i="5"/>
  <c r="BU15" i="5"/>
  <c r="BV15" i="5"/>
  <c r="BW15" i="5"/>
  <c r="BX15" i="5"/>
  <c r="BY15" i="5"/>
  <c r="BZ15" i="5"/>
  <c r="CA15" i="5"/>
  <c r="CB15" i="5"/>
  <c r="BE23" i="5"/>
  <c r="BF23" i="5"/>
  <c r="BG23" i="5"/>
  <c r="BH23" i="5"/>
  <c r="BI23" i="5"/>
  <c r="BJ23" i="5"/>
  <c r="BK23" i="5"/>
  <c r="BL23" i="5"/>
  <c r="BM23" i="5"/>
  <c r="BN23" i="5"/>
  <c r="BO23" i="5"/>
  <c r="BP23" i="5"/>
  <c r="BQ23" i="5"/>
  <c r="BR23" i="5"/>
  <c r="BS23" i="5"/>
  <c r="BT23" i="5"/>
  <c r="BU23" i="5"/>
  <c r="BV23" i="5"/>
  <c r="BW23" i="5"/>
  <c r="BX23" i="5"/>
  <c r="BY23" i="5"/>
  <c r="BZ23" i="5"/>
  <c r="CA23" i="5"/>
  <c r="CB23" i="5"/>
  <c r="BE24" i="5"/>
  <c r="BF24" i="5"/>
  <c r="BG24" i="5"/>
  <c r="BH24" i="5"/>
  <c r="BI24" i="5"/>
  <c r="BJ24" i="5"/>
  <c r="BK24" i="5"/>
  <c r="BL24" i="5"/>
  <c r="BM24" i="5"/>
  <c r="BN24" i="5"/>
  <c r="BO24" i="5"/>
  <c r="BP24" i="5"/>
  <c r="BQ24" i="5"/>
  <c r="BR24" i="5"/>
  <c r="BS24" i="5"/>
  <c r="BT24" i="5"/>
  <c r="BU24" i="5"/>
  <c r="BV24" i="5"/>
  <c r="BW24" i="5"/>
  <c r="BX24" i="5"/>
  <c r="BY24" i="5"/>
  <c r="BZ24" i="5"/>
  <c r="CA24" i="5"/>
  <c r="CB24" i="5"/>
  <c r="BE25" i="5"/>
  <c r="BF25" i="5"/>
  <c r="BG25" i="5"/>
  <c r="BH25" i="5"/>
  <c r="BI25" i="5"/>
  <c r="BJ25" i="5"/>
  <c r="BK25" i="5"/>
  <c r="BL25" i="5"/>
  <c r="BM25" i="5"/>
  <c r="BN25" i="5"/>
  <c r="BO25" i="5"/>
  <c r="BP25" i="5"/>
  <c r="BQ25" i="5"/>
  <c r="BR25" i="5"/>
  <c r="BS25" i="5"/>
  <c r="BT25" i="5"/>
  <c r="BU25" i="5"/>
  <c r="BV25" i="5"/>
  <c r="BW25" i="5"/>
  <c r="BX25" i="5"/>
  <c r="BY25" i="5"/>
  <c r="BZ25" i="5"/>
  <c r="CA25" i="5"/>
  <c r="CB25" i="5"/>
  <c r="BE26" i="5"/>
  <c r="BF26" i="5"/>
  <c r="BG26" i="5"/>
  <c r="BH26" i="5"/>
  <c r="BI26" i="5"/>
  <c r="BJ26" i="5"/>
  <c r="BK26" i="5"/>
  <c r="BL26" i="5"/>
  <c r="BM26" i="5"/>
  <c r="BN26" i="5"/>
  <c r="BO26" i="5"/>
  <c r="BP26" i="5"/>
  <c r="BQ26" i="5"/>
  <c r="BR26" i="5"/>
  <c r="BS26" i="5"/>
  <c r="BT26" i="5"/>
  <c r="BU26" i="5"/>
  <c r="BV26" i="5"/>
  <c r="BW26" i="5"/>
  <c r="BX26" i="5"/>
  <c r="BY26" i="5"/>
  <c r="BZ26" i="5"/>
  <c r="CA26" i="5"/>
  <c r="CB26" i="5"/>
  <c r="BE35" i="5"/>
  <c r="BF35" i="5"/>
  <c r="BG35" i="5"/>
  <c r="BH35" i="5"/>
  <c r="BI35" i="5"/>
  <c r="BJ35" i="5"/>
  <c r="BK35" i="5"/>
  <c r="BL35" i="5"/>
  <c r="BM35" i="5"/>
  <c r="BN35" i="5"/>
  <c r="BO35" i="5"/>
  <c r="BP35" i="5"/>
  <c r="BQ35" i="5"/>
  <c r="BR35" i="5"/>
  <c r="BS35" i="5"/>
  <c r="BT35" i="5"/>
  <c r="BU35" i="5"/>
  <c r="BV35" i="5"/>
  <c r="BW35" i="5"/>
  <c r="BX35" i="5"/>
  <c r="BY35" i="5"/>
  <c r="BZ35" i="5"/>
  <c r="CA35" i="5"/>
  <c r="CB35" i="5"/>
  <c r="BE36" i="5"/>
  <c r="BF36" i="5"/>
  <c r="BG36" i="5"/>
  <c r="BH36" i="5"/>
  <c r="BI36" i="5"/>
  <c r="BJ36" i="5"/>
  <c r="BK36" i="5"/>
  <c r="BL36" i="5"/>
  <c r="BM36" i="5"/>
  <c r="BN36" i="5"/>
  <c r="BO36" i="5"/>
  <c r="BP36" i="5"/>
  <c r="BQ36" i="5"/>
  <c r="BR36" i="5"/>
  <c r="BS36" i="5"/>
  <c r="BT36" i="5"/>
  <c r="BU36" i="5"/>
  <c r="BV36" i="5"/>
  <c r="BW36" i="5"/>
  <c r="BX36" i="5"/>
  <c r="BY36" i="5"/>
  <c r="BZ36" i="5"/>
  <c r="CA36" i="5"/>
  <c r="CB36" i="5"/>
  <c r="BE44" i="5"/>
  <c r="BF44" i="5"/>
  <c r="BG44" i="5"/>
  <c r="BH44" i="5"/>
  <c r="BI44" i="5"/>
  <c r="BJ44" i="5"/>
  <c r="BK44" i="5"/>
  <c r="BL44" i="5"/>
  <c r="BM44" i="5"/>
  <c r="BN44" i="5"/>
  <c r="BO44" i="5"/>
  <c r="BP44" i="5"/>
  <c r="BQ44" i="5"/>
  <c r="BR44" i="5"/>
  <c r="BS44" i="5"/>
  <c r="BT44" i="5"/>
  <c r="BU44" i="5"/>
  <c r="BV44" i="5"/>
  <c r="BW44" i="5"/>
  <c r="BX44" i="5"/>
  <c r="BY44" i="5"/>
  <c r="BZ44" i="5"/>
  <c r="CA44" i="5"/>
  <c r="CB44" i="5"/>
  <c r="BE45" i="5"/>
  <c r="BF45" i="5"/>
  <c r="BG45" i="5"/>
  <c r="BH45" i="5"/>
  <c r="BI45" i="5"/>
  <c r="BJ45" i="5"/>
  <c r="BK45" i="5"/>
  <c r="BL45" i="5"/>
  <c r="BM45" i="5"/>
  <c r="BN45" i="5"/>
  <c r="BO45" i="5"/>
  <c r="BP45" i="5"/>
  <c r="BQ45" i="5"/>
  <c r="BR45" i="5"/>
  <c r="BS45" i="5"/>
  <c r="BT45" i="5"/>
  <c r="BU45" i="5"/>
  <c r="BV45" i="5"/>
  <c r="BW45" i="5"/>
  <c r="BX45" i="5"/>
  <c r="BY45" i="5"/>
  <c r="BZ45" i="5"/>
  <c r="CA45" i="5"/>
  <c r="CB45" i="5"/>
  <c r="BE46" i="5"/>
  <c r="BF46" i="5"/>
  <c r="BG46" i="5"/>
  <c r="BH46" i="5"/>
  <c r="BI46" i="5"/>
  <c r="BJ46" i="5"/>
  <c r="BK46" i="5"/>
  <c r="BL46" i="5"/>
  <c r="BM46" i="5"/>
  <c r="BN46" i="5"/>
  <c r="BO46" i="5"/>
  <c r="BP46" i="5"/>
  <c r="BQ46" i="5"/>
  <c r="BR46" i="5"/>
  <c r="BS46" i="5"/>
  <c r="BT46" i="5"/>
  <c r="BU46" i="5"/>
  <c r="BV46" i="5"/>
  <c r="BW46" i="5"/>
  <c r="BX46" i="5"/>
  <c r="BY46" i="5"/>
  <c r="BZ46" i="5"/>
  <c r="CA46" i="5"/>
  <c r="CB46" i="5"/>
  <c r="BE47" i="5"/>
  <c r="BF47" i="5"/>
  <c r="BG47" i="5"/>
  <c r="BH47" i="5"/>
  <c r="BI47" i="5"/>
  <c r="BJ47" i="5"/>
  <c r="BK47" i="5"/>
  <c r="BL47" i="5"/>
  <c r="BM47" i="5"/>
  <c r="BN47" i="5"/>
  <c r="BO47" i="5"/>
  <c r="BP47" i="5"/>
  <c r="BQ47" i="5"/>
  <c r="BR47" i="5"/>
  <c r="BS47" i="5"/>
  <c r="BT47" i="5"/>
  <c r="BU47" i="5"/>
  <c r="BV47" i="5"/>
  <c r="BW47" i="5"/>
  <c r="BX47" i="5"/>
  <c r="BY47" i="5"/>
  <c r="BZ47" i="5"/>
  <c r="CA47" i="5"/>
  <c r="CB47" i="5"/>
  <c r="BE56" i="5"/>
  <c r="BF56" i="5"/>
  <c r="BG56" i="5"/>
  <c r="BH56" i="5"/>
  <c r="BI56" i="5"/>
  <c r="BJ56" i="5"/>
  <c r="BK56" i="5"/>
  <c r="BL56" i="5"/>
  <c r="BM56" i="5"/>
  <c r="BN56" i="5"/>
  <c r="BO56" i="5"/>
  <c r="BP56" i="5"/>
  <c r="BQ56" i="5"/>
  <c r="BR56" i="5"/>
  <c r="BS56" i="5"/>
  <c r="BT56" i="5"/>
  <c r="BU56" i="5"/>
  <c r="BV56" i="5"/>
  <c r="BW56" i="5"/>
  <c r="BX56" i="5"/>
  <c r="BY56" i="5"/>
  <c r="BZ56" i="5"/>
  <c r="CA56" i="5"/>
  <c r="CB56" i="5"/>
  <c r="BE57" i="5"/>
  <c r="BF57" i="5"/>
  <c r="BG57" i="5"/>
  <c r="BH57" i="5"/>
  <c r="BI57" i="5"/>
  <c r="BJ57" i="5"/>
  <c r="BK57" i="5"/>
  <c r="BL57" i="5"/>
  <c r="BM57" i="5"/>
  <c r="BN57" i="5"/>
  <c r="BO57" i="5"/>
  <c r="BP57" i="5"/>
  <c r="BQ57" i="5"/>
  <c r="BR57" i="5"/>
  <c r="BS57" i="5"/>
  <c r="BT57" i="5"/>
  <c r="BU57" i="5"/>
  <c r="BV57" i="5"/>
  <c r="BW57" i="5"/>
  <c r="BX57" i="5"/>
  <c r="BY57" i="5"/>
  <c r="BZ57" i="5"/>
  <c r="CA57" i="5"/>
  <c r="CB57" i="5"/>
  <c r="BE65" i="5"/>
  <c r="BF65" i="5"/>
  <c r="BG65" i="5"/>
  <c r="BH65" i="5"/>
  <c r="BI65" i="5"/>
  <c r="BJ65" i="5"/>
  <c r="BK65" i="5"/>
  <c r="BL65" i="5"/>
  <c r="BM65" i="5"/>
  <c r="BN65" i="5"/>
  <c r="BO65" i="5"/>
  <c r="BP65" i="5"/>
  <c r="BQ65" i="5"/>
  <c r="BR65" i="5"/>
  <c r="BS65" i="5"/>
  <c r="BT65" i="5"/>
  <c r="BU65" i="5"/>
  <c r="BV65" i="5"/>
  <c r="BW65" i="5"/>
  <c r="BX65" i="5"/>
  <c r="BY65" i="5"/>
  <c r="BZ65" i="5"/>
  <c r="CA65" i="5"/>
  <c r="CB65" i="5"/>
  <c r="BE66" i="5"/>
  <c r="BF66" i="5"/>
  <c r="BG66" i="5"/>
  <c r="BH66" i="5"/>
  <c r="BI66" i="5"/>
  <c r="BJ66" i="5"/>
  <c r="BK66" i="5"/>
  <c r="BL66" i="5"/>
  <c r="BM66" i="5"/>
  <c r="BN66" i="5"/>
  <c r="BO66" i="5"/>
  <c r="BP66" i="5"/>
  <c r="BQ66" i="5"/>
  <c r="BR66" i="5"/>
  <c r="BS66" i="5"/>
  <c r="BT66" i="5"/>
  <c r="BU66" i="5"/>
  <c r="BV66" i="5"/>
  <c r="BW66" i="5"/>
  <c r="BX66" i="5"/>
  <c r="BY66" i="5"/>
  <c r="BZ66" i="5"/>
  <c r="CA66" i="5"/>
  <c r="CB66" i="5"/>
  <c r="BE67" i="5"/>
  <c r="BF67" i="5"/>
  <c r="BG67" i="5"/>
  <c r="BH67" i="5"/>
  <c r="BI67" i="5"/>
  <c r="BJ67" i="5"/>
  <c r="BK67" i="5"/>
  <c r="BL67" i="5"/>
  <c r="BM67" i="5"/>
  <c r="BN67" i="5"/>
  <c r="BO67" i="5"/>
  <c r="BP67" i="5"/>
  <c r="BQ67" i="5"/>
  <c r="BR67" i="5"/>
  <c r="BS67" i="5"/>
  <c r="BT67" i="5"/>
  <c r="BU67" i="5"/>
  <c r="BV67" i="5"/>
  <c r="BW67" i="5"/>
  <c r="BX67" i="5"/>
  <c r="BY67" i="5"/>
  <c r="BZ67" i="5"/>
  <c r="CA67" i="5"/>
  <c r="CB67" i="5"/>
  <c r="BE68" i="5"/>
  <c r="BF68" i="5"/>
  <c r="BG68" i="5"/>
  <c r="BH68" i="5"/>
  <c r="BI68" i="5"/>
  <c r="BJ68" i="5"/>
  <c r="BK68" i="5"/>
  <c r="BL68" i="5"/>
  <c r="BM68" i="5"/>
  <c r="BN68" i="5"/>
  <c r="BO68" i="5"/>
  <c r="BP68" i="5"/>
  <c r="BQ68" i="5"/>
  <c r="BR68" i="5"/>
  <c r="BS68" i="5"/>
  <c r="BT68" i="5"/>
  <c r="BU68" i="5"/>
  <c r="BV68" i="5"/>
  <c r="BW68" i="5"/>
  <c r="BX68" i="5"/>
  <c r="BY68" i="5"/>
  <c r="BZ68" i="5"/>
  <c r="CA68" i="5"/>
  <c r="CB68" i="5"/>
  <c r="BD57" i="5"/>
  <c r="BC57" i="5"/>
  <c r="BB57" i="5"/>
  <c r="BA57" i="5"/>
  <c r="AZ57" i="5"/>
  <c r="AY57" i="5"/>
  <c r="AX57" i="5"/>
  <c r="AW57" i="5"/>
  <c r="AV57" i="5"/>
  <c r="AU57" i="5"/>
  <c r="AT57" i="5"/>
  <c r="AS57" i="5"/>
  <c r="AR57" i="5"/>
  <c r="AQ57" i="5"/>
  <c r="AP57" i="5"/>
  <c r="AO57" i="5"/>
  <c r="AN57" i="5"/>
  <c r="AM57" i="5"/>
  <c r="AL57" i="5"/>
  <c r="AK57" i="5"/>
  <c r="AJ57" i="5"/>
  <c r="AI57" i="5"/>
  <c r="AH57" i="5"/>
  <c r="AG57" i="5"/>
  <c r="BD56" i="5"/>
  <c r="BC56" i="5"/>
  <c r="BB56" i="5"/>
  <c r="BA56" i="5"/>
  <c r="AZ56" i="5"/>
  <c r="AY56" i="5"/>
  <c r="AX56" i="5"/>
  <c r="AW56" i="5"/>
  <c r="AV56" i="5"/>
  <c r="AU56" i="5"/>
  <c r="AT56" i="5"/>
  <c r="AS56" i="5"/>
  <c r="AR56" i="5"/>
  <c r="AQ56" i="5"/>
  <c r="AP56" i="5"/>
  <c r="AO56" i="5"/>
  <c r="AN56" i="5"/>
  <c r="AM56" i="5"/>
  <c r="AL56" i="5"/>
  <c r="AK56" i="5"/>
  <c r="AJ56" i="5"/>
  <c r="AI56" i="5"/>
  <c r="AH56" i="5"/>
  <c r="AG56" i="5"/>
  <c r="BD36" i="5"/>
  <c r="BC36" i="5"/>
  <c r="BB36" i="5"/>
  <c r="BA36" i="5"/>
  <c r="AZ36" i="5"/>
  <c r="AY36" i="5"/>
  <c r="AX36" i="5"/>
  <c r="AW36" i="5"/>
  <c r="AV36" i="5"/>
  <c r="AU36" i="5"/>
  <c r="AT36" i="5"/>
  <c r="AS36" i="5"/>
  <c r="AR36" i="5"/>
  <c r="AQ36" i="5"/>
  <c r="AP36" i="5"/>
  <c r="AO36" i="5"/>
  <c r="AN36" i="5"/>
  <c r="AM36" i="5"/>
  <c r="AL36" i="5"/>
  <c r="AK36" i="5"/>
  <c r="AJ36" i="5"/>
  <c r="AI36" i="5"/>
  <c r="AH36" i="5"/>
  <c r="AG36" i="5"/>
  <c r="BD35" i="5"/>
  <c r="BC35" i="5"/>
  <c r="BB35" i="5"/>
  <c r="BA35" i="5"/>
  <c r="AZ35" i="5"/>
  <c r="AY35" i="5"/>
  <c r="AX35" i="5"/>
  <c r="AW35" i="5"/>
  <c r="AV35" i="5"/>
  <c r="AU35" i="5"/>
  <c r="AT35" i="5"/>
  <c r="AS35" i="5"/>
  <c r="AR35" i="5"/>
  <c r="AQ35" i="5"/>
  <c r="AP35" i="5"/>
  <c r="AO35" i="5"/>
  <c r="AN35" i="5"/>
  <c r="AM35" i="5"/>
  <c r="AL35" i="5"/>
  <c r="AK35" i="5"/>
  <c r="AJ35" i="5"/>
  <c r="AI35" i="5"/>
  <c r="AH35" i="5"/>
  <c r="AG35" i="5"/>
  <c r="BD15" i="5"/>
  <c r="BC15" i="5"/>
  <c r="BB15" i="5"/>
  <c r="BA15" i="5"/>
  <c r="AZ15" i="5"/>
  <c r="AY15" i="5"/>
  <c r="AX15" i="5"/>
  <c r="AW15" i="5"/>
  <c r="AV15" i="5"/>
  <c r="AU15" i="5"/>
  <c r="AT15" i="5"/>
  <c r="AS15" i="5"/>
  <c r="AR15" i="5"/>
  <c r="AQ15" i="5"/>
  <c r="AP15" i="5"/>
  <c r="AO15" i="5"/>
  <c r="AN15" i="5"/>
  <c r="AM15" i="5"/>
  <c r="AL15" i="5"/>
  <c r="AK15" i="5"/>
  <c r="AJ15" i="5"/>
  <c r="AI15" i="5"/>
  <c r="AH15" i="5"/>
  <c r="AG15" i="5"/>
  <c r="BD14" i="5"/>
  <c r="BC14" i="5"/>
  <c r="BB14" i="5"/>
  <c r="BA14" i="5"/>
  <c r="AZ14" i="5"/>
  <c r="AY14" i="5"/>
  <c r="AX14" i="5"/>
  <c r="AW14" i="5"/>
  <c r="AV14" i="5"/>
  <c r="AU14" i="5"/>
  <c r="AT14" i="5"/>
  <c r="AS14" i="5"/>
  <c r="AR14" i="5"/>
  <c r="AQ14" i="5"/>
  <c r="AP14" i="5"/>
  <c r="AO14" i="5"/>
  <c r="AN14" i="5"/>
  <c r="AM14" i="5"/>
  <c r="AL14" i="5"/>
  <c r="AK14" i="5"/>
  <c r="AJ14" i="5"/>
  <c r="AI14" i="5"/>
  <c r="AH14" i="5"/>
  <c r="AG14" i="5"/>
  <c r="BD68" i="5"/>
  <c r="BC68" i="5"/>
  <c r="BB68" i="5"/>
  <c r="BA68" i="5"/>
  <c r="AZ68" i="5"/>
  <c r="AY68" i="5"/>
  <c r="AX68" i="5"/>
  <c r="AW68" i="5"/>
  <c r="AV68" i="5"/>
  <c r="AU68" i="5"/>
  <c r="AT68" i="5"/>
  <c r="AS68" i="5"/>
  <c r="AR68" i="5"/>
  <c r="AQ68" i="5"/>
  <c r="AP68" i="5"/>
  <c r="AO68" i="5"/>
  <c r="AN68" i="5"/>
  <c r="AM68" i="5"/>
  <c r="AL68" i="5"/>
  <c r="AK68" i="5"/>
  <c r="AJ68" i="5"/>
  <c r="AI68" i="5"/>
  <c r="AH68" i="5"/>
  <c r="AG68" i="5"/>
  <c r="BD67" i="5"/>
  <c r="BC67" i="5"/>
  <c r="BB67" i="5"/>
  <c r="BA67" i="5"/>
  <c r="AZ67" i="5"/>
  <c r="AY67" i="5"/>
  <c r="AX67" i="5"/>
  <c r="AW67" i="5"/>
  <c r="AV67" i="5"/>
  <c r="AU67" i="5"/>
  <c r="AT67" i="5"/>
  <c r="AS67" i="5"/>
  <c r="AR67" i="5"/>
  <c r="AQ67" i="5"/>
  <c r="AP67" i="5"/>
  <c r="AO67" i="5"/>
  <c r="AN67" i="5"/>
  <c r="AM67" i="5"/>
  <c r="AL67" i="5"/>
  <c r="AK67" i="5"/>
  <c r="AJ67" i="5"/>
  <c r="AI67" i="5"/>
  <c r="AH67" i="5"/>
  <c r="AG67" i="5"/>
  <c r="BD66" i="5"/>
  <c r="BC66" i="5"/>
  <c r="BB66" i="5"/>
  <c r="BA66" i="5"/>
  <c r="AZ66" i="5"/>
  <c r="AY66" i="5"/>
  <c r="AX66" i="5"/>
  <c r="AW66" i="5"/>
  <c r="AV66" i="5"/>
  <c r="AU66" i="5"/>
  <c r="AT66" i="5"/>
  <c r="AS66" i="5"/>
  <c r="AR66" i="5"/>
  <c r="AQ66" i="5"/>
  <c r="AP66" i="5"/>
  <c r="AO66" i="5"/>
  <c r="AN66" i="5"/>
  <c r="AM66" i="5"/>
  <c r="AL66" i="5"/>
  <c r="AK66" i="5"/>
  <c r="AJ66" i="5"/>
  <c r="AI66" i="5"/>
  <c r="AH66" i="5"/>
  <c r="AG66" i="5"/>
  <c r="BD65" i="5"/>
  <c r="BC65" i="5"/>
  <c r="BB65" i="5"/>
  <c r="BA65" i="5"/>
  <c r="AZ65" i="5"/>
  <c r="AY65" i="5"/>
  <c r="AX65" i="5"/>
  <c r="AW65" i="5"/>
  <c r="AV65" i="5"/>
  <c r="AU65" i="5"/>
  <c r="AT65" i="5"/>
  <c r="AS65" i="5"/>
  <c r="AR65" i="5"/>
  <c r="AQ65" i="5"/>
  <c r="AP65" i="5"/>
  <c r="AO65" i="5"/>
  <c r="AN65" i="5"/>
  <c r="AM65" i="5"/>
  <c r="AL65" i="5"/>
  <c r="AK65" i="5"/>
  <c r="AJ65" i="5"/>
  <c r="AI65" i="5"/>
  <c r="AH65" i="5"/>
  <c r="AG65" i="5"/>
  <c r="BD47" i="5"/>
  <c r="BC47" i="5"/>
  <c r="BB47" i="5"/>
  <c r="BA47" i="5"/>
  <c r="AZ47" i="5"/>
  <c r="AY47" i="5"/>
  <c r="AX47" i="5"/>
  <c r="AW47" i="5"/>
  <c r="AV47" i="5"/>
  <c r="AU47" i="5"/>
  <c r="AT47" i="5"/>
  <c r="AS47" i="5"/>
  <c r="AR47" i="5"/>
  <c r="AQ47" i="5"/>
  <c r="AP47" i="5"/>
  <c r="AO47" i="5"/>
  <c r="AN47" i="5"/>
  <c r="AM47" i="5"/>
  <c r="AL47" i="5"/>
  <c r="AK47" i="5"/>
  <c r="AJ47" i="5"/>
  <c r="AI47" i="5"/>
  <c r="AH47" i="5"/>
  <c r="AG47" i="5"/>
  <c r="BD46" i="5"/>
  <c r="BC46" i="5"/>
  <c r="BB46" i="5"/>
  <c r="BA46" i="5"/>
  <c r="AZ46" i="5"/>
  <c r="AY46" i="5"/>
  <c r="AX46" i="5"/>
  <c r="AW46" i="5"/>
  <c r="AV46" i="5"/>
  <c r="AU46" i="5"/>
  <c r="AT46" i="5"/>
  <c r="AS46" i="5"/>
  <c r="AR46" i="5"/>
  <c r="AQ46" i="5"/>
  <c r="AP46" i="5"/>
  <c r="AO46" i="5"/>
  <c r="AN46" i="5"/>
  <c r="AM46" i="5"/>
  <c r="AL46" i="5"/>
  <c r="AK46" i="5"/>
  <c r="AJ46" i="5"/>
  <c r="AI46" i="5"/>
  <c r="AH46" i="5"/>
  <c r="AG46" i="5"/>
  <c r="BD45" i="5"/>
  <c r="BC45" i="5"/>
  <c r="BB45" i="5"/>
  <c r="BA45" i="5"/>
  <c r="AZ45" i="5"/>
  <c r="AY45" i="5"/>
  <c r="AX45" i="5"/>
  <c r="AW45" i="5"/>
  <c r="AV45" i="5"/>
  <c r="AU45" i="5"/>
  <c r="AT45" i="5"/>
  <c r="AS45" i="5"/>
  <c r="AR45" i="5"/>
  <c r="AQ45" i="5"/>
  <c r="AP45" i="5"/>
  <c r="AO45" i="5"/>
  <c r="AN45" i="5"/>
  <c r="AM45" i="5"/>
  <c r="AL45" i="5"/>
  <c r="AK45" i="5"/>
  <c r="AJ45" i="5"/>
  <c r="AI45" i="5"/>
  <c r="AH45" i="5"/>
  <c r="AG45" i="5"/>
  <c r="BD44" i="5"/>
  <c r="BC44" i="5"/>
  <c r="BB44" i="5"/>
  <c r="BA44" i="5"/>
  <c r="AZ44" i="5"/>
  <c r="AY44" i="5"/>
  <c r="AX44" i="5"/>
  <c r="AW44" i="5"/>
  <c r="AV44" i="5"/>
  <c r="AU44" i="5"/>
  <c r="AT44" i="5"/>
  <c r="AS44" i="5"/>
  <c r="AR44" i="5"/>
  <c r="AQ44" i="5"/>
  <c r="AP44" i="5"/>
  <c r="AO44" i="5"/>
  <c r="AN44" i="5"/>
  <c r="AM44" i="5"/>
  <c r="AL44" i="5"/>
  <c r="AK44" i="5"/>
  <c r="AJ44" i="5"/>
  <c r="AI44" i="5"/>
  <c r="AH44" i="5"/>
  <c r="AG44" i="5"/>
  <c r="BD26" i="5"/>
  <c r="BC26" i="5"/>
  <c r="BB26" i="5"/>
  <c r="BA26" i="5"/>
  <c r="AZ26" i="5"/>
  <c r="AY26" i="5"/>
  <c r="AX26" i="5"/>
  <c r="AW26" i="5"/>
  <c r="AV26" i="5"/>
  <c r="AU26" i="5"/>
  <c r="AT26" i="5"/>
  <c r="AS26" i="5"/>
  <c r="AR26" i="5"/>
  <c r="AQ26" i="5"/>
  <c r="AP26" i="5"/>
  <c r="AO26" i="5"/>
  <c r="AN26" i="5"/>
  <c r="AM26" i="5"/>
  <c r="AL26" i="5"/>
  <c r="AK26" i="5"/>
  <c r="AJ26" i="5"/>
  <c r="AI26" i="5"/>
  <c r="AH26" i="5"/>
  <c r="AG26" i="5"/>
  <c r="BD25" i="5"/>
  <c r="BC25" i="5"/>
  <c r="BB25" i="5"/>
  <c r="BA25" i="5"/>
  <c r="AZ25" i="5"/>
  <c r="AY25" i="5"/>
  <c r="AX25" i="5"/>
  <c r="AW25" i="5"/>
  <c r="AV25" i="5"/>
  <c r="AU25" i="5"/>
  <c r="AT25" i="5"/>
  <c r="AS25" i="5"/>
  <c r="AR25" i="5"/>
  <c r="AQ25" i="5"/>
  <c r="AP25" i="5"/>
  <c r="AO25" i="5"/>
  <c r="AN25" i="5"/>
  <c r="AM25" i="5"/>
  <c r="AL25" i="5"/>
  <c r="AK25" i="5"/>
  <c r="AJ25" i="5"/>
  <c r="AI25" i="5"/>
  <c r="AH25" i="5"/>
  <c r="AG25" i="5"/>
  <c r="BD24" i="5"/>
  <c r="BC24" i="5"/>
  <c r="BB24" i="5"/>
  <c r="BA24" i="5"/>
  <c r="AZ24" i="5"/>
  <c r="AY24" i="5"/>
  <c r="AX24" i="5"/>
  <c r="AW24" i="5"/>
  <c r="AV24" i="5"/>
  <c r="AU24" i="5"/>
  <c r="AT24" i="5"/>
  <c r="AS24" i="5"/>
  <c r="AR24" i="5"/>
  <c r="AQ24" i="5"/>
  <c r="AP24" i="5"/>
  <c r="AO24" i="5"/>
  <c r="AN24" i="5"/>
  <c r="AM24" i="5"/>
  <c r="AL24" i="5"/>
  <c r="AK24" i="5"/>
  <c r="AJ24" i="5"/>
  <c r="AI24" i="5"/>
  <c r="AH24" i="5"/>
  <c r="AG24" i="5"/>
  <c r="BD23" i="5"/>
  <c r="BC23" i="5"/>
  <c r="BB23" i="5"/>
  <c r="BA23" i="5"/>
  <c r="AZ23" i="5"/>
  <c r="AY23" i="5"/>
  <c r="AX23" i="5"/>
  <c r="AW23" i="5"/>
  <c r="AV23" i="5"/>
  <c r="AU23" i="5"/>
  <c r="AT23" i="5"/>
  <c r="AS23" i="5"/>
  <c r="AR23" i="5"/>
  <c r="AQ23" i="5"/>
  <c r="AP23" i="5"/>
  <c r="AO23" i="5"/>
  <c r="AN23" i="5"/>
  <c r="AM23" i="5"/>
  <c r="AL23" i="5"/>
  <c r="AK23" i="5"/>
  <c r="AJ23" i="5"/>
  <c r="AI23" i="5"/>
  <c r="AH23" i="5"/>
  <c r="AG23" i="5"/>
  <c r="L65" i="5"/>
  <c r="M65" i="5"/>
  <c r="N65" i="5"/>
  <c r="O65" i="5"/>
  <c r="P65" i="5"/>
  <c r="Q65" i="5"/>
  <c r="R65" i="5"/>
  <c r="S65" i="5"/>
  <c r="T65" i="5"/>
  <c r="U65" i="5"/>
  <c r="V65" i="5"/>
  <c r="W65" i="5"/>
  <c r="X65" i="5"/>
  <c r="Y65" i="5"/>
  <c r="Z65" i="5"/>
  <c r="AA65" i="5"/>
  <c r="L66" i="5"/>
  <c r="M66" i="5"/>
  <c r="N66" i="5"/>
  <c r="O66" i="5"/>
  <c r="P66" i="5"/>
  <c r="Q66" i="5"/>
  <c r="R66" i="5"/>
  <c r="S66" i="5"/>
  <c r="T66" i="5"/>
  <c r="U66" i="5"/>
  <c r="V66" i="5"/>
  <c r="W66" i="5"/>
  <c r="X66" i="5"/>
  <c r="Y66" i="5"/>
  <c r="Z66" i="5"/>
  <c r="AA66" i="5"/>
  <c r="L67" i="5"/>
  <c r="M67" i="5"/>
  <c r="N67" i="5"/>
  <c r="O67" i="5"/>
  <c r="P67" i="5"/>
  <c r="Q67" i="5"/>
  <c r="R67" i="5"/>
  <c r="S67" i="5"/>
  <c r="T67" i="5"/>
  <c r="U67" i="5"/>
  <c r="V67" i="5"/>
  <c r="W67" i="5"/>
  <c r="X67" i="5"/>
  <c r="Y67" i="5"/>
  <c r="Z67" i="5"/>
  <c r="AA67" i="5"/>
  <c r="L68" i="5"/>
  <c r="M68" i="5"/>
  <c r="N68" i="5"/>
  <c r="O68" i="5"/>
  <c r="P68" i="5"/>
  <c r="Q68" i="5"/>
  <c r="R68" i="5"/>
  <c r="S68" i="5"/>
  <c r="T68" i="5"/>
  <c r="U68" i="5"/>
  <c r="V68" i="5"/>
  <c r="W68" i="5"/>
  <c r="X68" i="5"/>
  <c r="Y68" i="5"/>
  <c r="Z68" i="5"/>
  <c r="AA68" i="5"/>
  <c r="L56" i="5"/>
  <c r="M56" i="5"/>
  <c r="N56" i="5"/>
  <c r="O56" i="5"/>
  <c r="P56" i="5"/>
  <c r="Q56" i="5"/>
  <c r="R56" i="5"/>
  <c r="S56" i="5"/>
  <c r="T56" i="5"/>
  <c r="U56" i="5"/>
  <c r="V56" i="5"/>
  <c r="W56" i="5"/>
  <c r="X56" i="5"/>
  <c r="Y56" i="5"/>
  <c r="Z56" i="5"/>
  <c r="AA56" i="5"/>
  <c r="L57" i="5"/>
  <c r="M57" i="5"/>
  <c r="N57" i="5"/>
  <c r="O57" i="5"/>
  <c r="P57" i="5"/>
  <c r="Q57" i="5"/>
  <c r="R57" i="5"/>
  <c r="S57" i="5"/>
  <c r="T57" i="5"/>
  <c r="U57" i="5"/>
  <c r="V57" i="5"/>
  <c r="W57" i="5"/>
  <c r="X57" i="5"/>
  <c r="Y57" i="5"/>
  <c r="Z57" i="5"/>
  <c r="AA57" i="5"/>
  <c r="L44" i="5"/>
  <c r="M44" i="5"/>
  <c r="N44" i="5"/>
  <c r="O44" i="5"/>
  <c r="P44" i="5"/>
  <c r="Q44" i="5"/>
  <c r="R44" i="5"/>
  <c r="S44" i="5"/>
  <c r="T44" i="5"/>
  <c r="U44" i="5"/>
  <c r="V44" i="5"/>
  <c r="W44" i="5"/>
  <c r="X44" i="5"/>
  <c r="Y44" i="5"/>
  <c r="Z44" i="5"/>
  <c r="AA44" i="5"/>
  <c r="L45" i="5"/>
  <c r="M45" i="5"/>
  <c r="N45" i="5"/>
  <c r="O45" i="5"/>
  <c r="P45" i="5"/>
  <c r="Q45" i="5"/>
  <c r="R45" i="5"/>
  <c r="S45" i="5"/>
  <c r="T45" i="5"/>
  <c r="U45" i="5"/>
  <c r="V45" i="5"/>
  <c r="W45" i="5"/>
  <c r="X45" i="5"/>
  <c r="Y45" i="5"/>
  <c r="Z45" i="5"/>
  <c r="AA45" i="5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Y46" i="5"/>
  <c r="Z46" i="5"/>
  <c r="AA46" i="5"/>
  <c r="L47" i="5"/>
  <c r="M47" i="5"/>
  <c r="N47" i="5"/>
  <c r="O47" i="5"/>
  <c r="P47" i="5"/>
  <c r="Q47" i="5"/>
  <c r="R47" i="5"/>
  <c r="S47" i="5"/>
  <c r="T47" i="5"/>
  <c r="U47" i="5"/>
  <c r="V47" i="5"/>
  <c r="W47" i="5"/>
  <c r="X47" i="5"/>
  <c r="Y47" i="5"/>
  <c r="Z47" i="5"/>
  <c r="AA47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Y35" i="5"/>
  <c r="Z35" i="5"/>
  <c r="AA35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F68" i="5"/>
  <c r="E68" i="5"/>
  <c r="F67" i="5"/>
  <c r="E67" i="5"/>
  <c r="F66" i="5"/>
  <c r="E66" i="5"/>
  <c r="F65" i="5"/>
  <c r="E65" i="5"/>
  <c r="F57" i="5"/>
  <c r="E57" i="5"/>
  <c r="F56" i="5"/>
  <c r="E56" i="5"/>
  <c r="F47" i="5"/>
  <c r="E47" i="5"/>
  <c r="F46" i="5"/>
  <c r="E46" i="5"/>
  <c r="F45" i="5"/>
  <c r="E45" i="5"/>
  <c r="F44" i="5"/>
  <c r="E44" i="5"/>
  <c r="F36" i="5"/>
  <c r="E36" i="5"/>
  <c r="F35" i="5"/>
  <c r="E35" i="5"/>
  <c r="F26" i="5"/>
  <c r="E26" i="5"/>
  <c r="F25" i="5"/>
  <c r="E25" i="5"/>
  <c r="F24" i="5"/>
  <c r="E24" i="5"/>
  <c r="F23" i="5"/>
  <c r="E23" i="5"/>
  <c r="F15" i="5"/>
  <c r="E15" i="5"/>
  <c r="F14" i="5"/>
  <c r="E14" i="5"/>
  <c r="G64" i="4" l="1"/>
  <c r="G65" i="4"/>
  <c r="G66" i="4"/>
  <c r="G67" i="4"/>
  <c r="G56" i="4"/>
  <c r="F56" i="4"/>
  <c r="E56" i="4"/>
  <c r="G55" i="4"/>
  <c r="F55" i="4"/>
  <c r="E55" i="4"/>
  <c r="G35" i="4"/>
  <c r="F35" i="4"/>
  <c r="E35" i="4"/>
  <c r="G34" i="4"/>
  <c r="F34" i="4"/>
  <c r="E34" i="4"/>
  <c r="E64" i="4"/>
  <c r="F64" i="4"/>
  <c r="E65" i="4"/>
  <c r="F65" i="4"/>
  <c r="E66" i="4"/>
  <c r="F66" i="4"/>
  <c r="E43" i="4"/>
  <c r="F43" i="4"/>
  <c r="G43" i="4"/>
  <c r="E44" i="4"/>
  <c r="F44" i="4"/>
  <c r="G44" i="4"/>
  <c r="E45" i="4"/>
  <c r="F45" i="4"/>
  <c r="G45" i="4"/>
  <c r="E46" i="4"/>
  <c r="F46" i="4"/>
  <c r="G46" i="4"/>
  <c r="G22" i="4"/>
  <c r="G23" i="4"/>
  <c r="G24" i="4"/>
  <c r="G25" i="4"/>
  <c r="F13" i="4"/>
  <c r="G13" i="4"/>
  <c r="F14" i="4"/>
  <c r="G14" i="4"/>
  <c r="E14" i="4"/>
  <c r="E13" i="4"/>
  <c r="F67" i="4"/>
  <c r="E67" i="4"/>
  <c r="F25" i="4"/>
  <c r="E25" i="4"/>
  <c r="F24" i="4"/>
  <c r="E24" i="4"/>
  <c r="F23" i="4"/>
  <c r="E23" i="4"/>
  <c r="F22" i="4"/>
  <c r="E22" i="4"/>
  <c r="AC64" i="3" l="1"/>
  <c r="AC63" i="3"/>
  <c r="AC62" i="3"/>
  <c r="AC61" i="3"/>
  <c r="AC65" i="3" s="1"/>
  <c r="AC60" i="3"/>
  <c r="AC59" i="3"/>
  <c r="AC58" i="3"/>
  <c r="AC55" i="3"/>
  <c r="AC54" i="3"/>
  <c r="AC53" i="3"/>
  <c r="AC52" i="3"/>
  <c r="AC51" i="3"/>
  <c r="AC67" i="3" s="1"/>
  <c r="AC50" i="3"/>
  <c r="AC49" i="3"/>
  <c r="AC43" i="3"/>
  <c r="AC42" i="3"/>
  <c r="AC41" i="3"/>
  <c r="AC40" i="3"/>
  <c r="AC39" i="3"/>
  <c r="AC38" i="3"/>
  <c r="AC45" i="3" s="1"/>
  <c r="AC37" i="3"/>
  <c r="AC34" i="3"/>
  <c r="AC33" i="3"/>
  <c r="AC32" i="3"/>
  <c r="AC31" i="3"/>
  <c r="AC30" i="3"/>
  <c r="AC29" i="3"/>
  <c r="AC28" i="3"/>
  <c r="AC47" i="3" s="1"/>
  <c r="AC22" i="3"/>
  <c r="AC21" i="3"/>
  <c r="AC20" i="3"/>
  <c r="AC19" i="3"/>
  <c r="AC23" i="3" s="1"/>
  <c r="AC18" i="3"/>
  <c r="AC17" i="3"/>
  <c r="AC16" i="3"/>
  <c r="AC8" i="3"/>
  <c r="AC9" i="3"/>
  <c r="AC10" i="3"/>
  <c r="AC11" i="3"/>
  <c r="AC12" i="3"/>
  <c r="AC13" i="3"/>
  <c r="AC7" i="3"/>
  <c r="AB65" i="3"/>
  <c r="AB66" i="3"/>
  <c r="AB67" i="3"/>
  <c r="AB68" i="3"/>
  <c r="AB56" i="3"/>
  <c r="AB57" i="3"/>
  <c r="AB44" i="3"/>
  <c r="AB45" i="3"/>
  <c r="AB46" i="3"/>
  <c r="AB47" i="3"/>
  <c r="AB35" i="3"/>
  <c r="AC35" i="3"/>
  <c r="AB36" i="3"/>
  <c r="AA23" i="3"/>
  <c r="AB23" i="3"/>
  <c r="AA24" i="3"/>
  <c r="AB24" i="3"/>
  <c r="AA25" i="3"/>
  <c r="AB25" i="3"/>
  <c r="AA26" i="3"/>
  <c r="AB26" i="3"/>
  <c r="AA14" i="3"/>
  <c r="AB14" i="3"/>
  <c r="AA15" i="3"/>
  <c r="AB15" i="3"/>
  <c r="T64" i="3"/>
  <c r="T63" i="3"/>
  <c r="T62" i="3"/>
  <c r="T61" i="3"/>
  <c r="T60" i="3"/>
  <c r="T59" i="3"/>
  <c r="T58" i="3"/>
  <c r="T55" i="3"/>
  <c r="T54" i="3"/>
  <c r="T53" i="3"/>
  <c r="T52" i="3"/>
  <c r="T51" i="3"/>
  <c r="T50" i="3"/>
  <c r="T49" i="3"/>
  <c r="T43" i="3"/>
  <c r="T42" i="3"/>
  <c r="T41" i="3"/>
  <c r="T40" i="3"/>
  <c r="T39" i="3"/>
  <c r="T38" i="3"/>
  <c r="T37" i="3"/>
  <c r="T34" i="3"/>
  <c r="T33" i="3"/>
  <c r="T32" i="3"/>
  <c r="T31" i="3"/>
  <c r="T30" i="3"/>
  <c r="T29" i="3"/>
  <c r="T28" i="3"/>
  <c r="T22" i="3"/>
  <c r="T21" i="3"/>
  <c r="T20" i="3"/>
  <c r="T19" i="3"/>
  <c r="T18" i="3"/>
  <c r="T17" i="3"/>
  <c r="T24" i="3" s="1"/>
  <c r="T16" i="3"/>
  <c r="T8" i="3"/>
  <c r="T9" i="3"/>
  <c r="T10" i="3"/>
  <c r="T11" i="3"/>
  <c r="T12" i="3"/>
  <c r="T13" i="3"/>
  <c r="T7" i="3"/>
  <c r="R65" i="3"/>
  <c r="S65" i="3"/>
  <c r="R66" i="3"/>
  <c r="S66" i="3"/>
  <c r="R67" i="3"/>
  <c r="S67" i="3"/>
  <c r="R68" i="3"/>
  <c r="S68" i="3"/>
  <c r="R56" i="3"/>
  <c r="S56" i="3"/>
  <c r="R57" i="3"/>
  <c r="S57" i="3"/>
  <c r="Q44" i="3"/>
  <c r="R44" i="3"/>
  <c r="S44" i="3"/>
  <c r="Q45" i="3"/>
  <c r="R45" i="3"/>
  <c r="S45" i="3"/>
  <c r="Q46" i="3"/>
  <c r="R46" i="3"/>
  <c r="S46" i="3"/>
  <c r="Q47" i="3"/>
  <c r="R47" i="3"/>
  <c r="S47" i="3"/>
  <c r="Q35" i="3"/>
  <c r="R35" i="3"/>
  <c r="S35" i="3"/>
  <c r="Q36" i="3"/>
  <c r="R36" i="3"/>
  <c r="S36" i="3"/>
  <c r="Q23" i="3"/>
  <c r="R23" i="3"/>
  <c r="S23" i="3"/>
  <c r="Q24" i="3"/>
  <c r="R24" i="3"/>
  <c r="S24" i="3"/>
  <c r="Q25" i="3"/>
  <c r="R25" i="3"/>
  <c r="S25" i="3"/>
  <c r="Q26" i="3"/>
  <c r="R26" i="3"/>
  <c r="S26" i="3"/>
  <c r="Q14" i="3"/>
  <c r="R14" i="3"/>
  <c r="S14" i="3"/>
  <c r="Q15" i="3"/>
  <c r="R15" i="3"/>
  <c r="S15" i="3"/>
  <c r="P14" i="3"/>
  <c r="P15" i="3"/>
  <c r="P23" i="3"/>
  <c r="P24" i="3"/>
  <c r="P25" i="3"/>
  <c r="P26" i="3"/>
  <c r="P35" i="3"/>
  <c r="P36" i="3"/>
  <c r="P44" i="3"/>
  <c r="P45" i="3"/>
  <c r="P46" i="3"/>
  <c r="P47" i="3"/>
  <c r="P56" i="3"/>
  <c r="Q56" i="3"/>
  <c r="P57" i="3"/>
  <c r="Q57" i="3"/>
  <c r="P65" i="3"/>
  <c r="Q65" i="3"/>
  <c r="P66" i="3"/>
  <c r="Q66" i="3"/>
  <c r="P67" i="3"/>
  <c r="Q67" i="3"/>
  <c r="P68" i="3"/>
  <c r="Q68" i="3"/>
  <c r="AA68" i="3"/>
  <c r="Z68" i="3"/>
  <c r="Y68" i="3"/>
  <c r="AA67" i="3"/>
  <c r="Z67" i="3"/>
  <c r="Y67" i="3"/>
  <c r="AA66" i="3"/>
  <c r="Z66" i="3"/>
  <c r="Y66" i="3"/>
  <c r="AA65" i="3"/>
  <c r="Z65" i="3"/>
  <c r="Y65" i="3"/>
  <c r="AA57" i="3"/>
  <c r="Z57" i="3"/>
  <c r="Y57" i="3"/>
  <c r="AA56" i="3"/>
  <c r="Z56" i="3"/>
  <c r="Y56" i="3"/>
  <c r="AA47" i="3"/>
  <c r="Z47" i="3"/>
  <c r="Y47" i="3"/>
  <c r="AA46" i="3"/>
  <c r="Z46" i="3"/>
  <c r="Y46" i="3"/>
  <c r="AA45" i="3"/>
  <c r="Z45" i="3"/>
  <c r="Y45" i="3"/>
  <c r="AA44" i="3"/>
  <c r="Z44" i="3"/>
  <c r="Y44" i="3"/>
  <c r="AA36" i="3"/>
  <c r="Z36" i="3"/>
  <c r="Y36" i="3"/>
  <c r="AA35" i="3"/>
  <c r="Z35" i="3"/>
  <c r="Y35" i="3"/>
  <c r="Z26" i="3"/>
  <c r="Y26" i="3"/>
  <c r="Z25" i="3"/>
  <c r="Y25" i="3"/>
  <c r="Z24" i="3"/>
  <c r="Y24" i="3"/>
  <c r="Z23" i="3"/>
  <c r="Y23" i="3"/>
  <c r="Z15" i="3"/>
  <c r="Y15" i="3"/>
  <c r="Z14" i="3"/>
  <c r="Y14" i="3"/>
  <c r="K68" i="3"/>
  <c r="J68" i="3"/>
  <c r="K67" i="3"/>
  <c r="J67" i="3"/>
  <c r="K66" i="3"/>
  <c r="J66" i="3"/>
  <c r="K65" i="3"/>
  <c r="J65" i="3"/>
  <c r="K57" i="3"/>
  <c r="J57" i="3"/>
  <c r="K56" i="3"/>
  <c r="J56" i="3"/>
  <c r="K47" i="3"/>
  <c r="J47" i="3"/>
  <c r="K46" i="3"/>
  <c r="J46" i="3"/>
  <c r="K45" i="3"/>
  <c r="J45" i="3"/>
  <c r="K44" i="3"/>
  <c r="J44" i="3"/>
  <c r="K36" i="3"/>
  <c r="J36" i="3"/>
  <c r="K35" i="3"/>
  <c r="J35" i="3"/>
  <c r="K26" i="3"/>
  <c r="J26" i="3"/>
  <c r="K25" i="3"/>
  <c r="J25" i="3"/>
  <c r="K24" i="3"/>
  <c r="J24" i="3"/>
  <c r="K23" i="3"/>
  <c r="J23" i="3"/>
  <c r="K15" i="3"/>
  <c r="J15" i="3"/>
  <c r="K14" i="3"/>
  <c r="J14" i="3"/>
  <c r="AC24" i="3" l="1"/>
  <c r="AC44" i="3"/>
  <c r="AC46" i="3"/>
  <c r="T23" i="3"/>
  <c r="T46" i="3"/>
  <c r="T44" i="3"/>
  <c r="T57" i="3"/>
  <c r="T66" i="3"/>
  <c r="T26" i="3"/>
  <c r="AC66" i="3"/>
  <c r="AC15" i="3"/>
  <c r="AC56" i="3"/>
  <c r="AC25" i="3"/>
  <c r="AC26" i="3"/>
  <c r="AC36" i="3"/>
  <c r="AC57" i="3"/>
  <c r="AC68" i="3"/>
  <c r="AC14" i="3"/>
  <c r="T68" i="3"/>
  <c r="T67" i="3"/>
  <c r="T56" i="3"/>
  <c r="T65" i="3"/>
  <c r="T36" i="3"/>
  <c r="T35" i="3"/>
  <c r="T47" i="3"/>
  <c r="T45" i="3"/>
  <c r="T15" i="3"/>
  <c r="T25" i="3"/>
  <c r="T14" i="3"/>
  <c r="G67" i="2" l="1"/>
  <c r="F67" i="2"/>
  <c r="E67" i="2"/>
  <c r="G66" i="2"/>
  <c r="F66" i="2"/>
  <c r="E66" i="2"/>
  <c r="G65" i="2"/>
  <c r="F65" i="2"/>
  <c r="E65" i="2"/>
  <c r="G64" i="2"/>
  <c r="F64" i="2"/>
  <c r="E64" i="2"/>
  <c r="G56" i="2"/>
  <c r="F56" i="2"/>
  <c r="E56" i="2"/>
  <c r="G55" i="2"/>
  <c r="F55" i="2"/>
  <c r="E55" i="2"/>
  <c r="G46" i="2"/>
  <c r="F46" i="2"/>
  <c r="E46" i="2"/>
  <c r="G45" i="2"/>
  <c r="F45" i="2"/>
  <c r="E45" i="2"/>
  <c r="G44" i="2"/>
  <c r="F44" i="2"/>
  <c r="E44" i="2"/>
  <c r="G43" i="2"/>
  <c r="F43" i="2"/>
  <c r="E43" i="2"/>
  <c r="G35" i="2"/>
  <c r="F35" i="2"/>
  <c r="E35" i="2"/>
  <c r="G34" i="2"/>
  <c r="F34" i="2"/>
  <c r="E34" i="2"/>
  <c r="G25" i="2"/>
  <c r="F25" i="2"/>
  <c r="E25" i="2"/>
  <c r="G24" i="2"/>
  <c r="F24" i="2"/>
  <c r="E24" i="2"/>
  <c r="G23" i="2"/>
  <c r="F23" i="2"/>
  <c r="E23" i="2"/>
  <c r="G22" i="2"/>
  <c r="F22" i="2"/>
  <c r="E22" i="2"/>
  <c r="G14" i="2"/>
  <c r="F14" i="2"/>
  <c r="E14" i="2"/>
  <c r="G13" i="2"/>
  <c r="F13" i="2"/>
  <c r="E13" i="2"/>
</calcChain>
</file>

<file path=xl/sharedStrings.xml><?xml version="1.0" encoding="utf-8"?>
<sst xmlns="http://schemas.openxmlformats.org/spreadsheetml/2006/main" count="471" uniqueCount="57">
  <si>
    <t>Animal</t>
  </si>
  <si>
    <t>s</t>
  </si>
  <si>
    <t>cm</t>
  </si>
  <si>
    <t>Male</t>
  </si>
  <si>
    <t>SEM</t>
  </si>
  <si>
    <t>Female</t>
  </si>
  <si>
    <t>Treatment</t>
  </si>
  <si>
    <t>Sex</t>
  </si>
  <si>
    <t>Locomotion</t>
  </si>
  <si>
    <t>Time open arm</t>
  </si>
  <si>
    <t>Open arm latency</t>
  </si>
  <si>
    <t>Mean</t>
  </si>
  <si>
    <t>Control (VEH)</t>
  </si>
  <si>
    <t>Cocaine (COC)</t>
  </si>
  <si>
    <t>Cocaine + cocoa-diet (COC+  COCOA)</t>
  </si>
  <si>
    <t>Sample</t>
  </si>
  <si>
    <t>NOR</t>
  </si>
  <si>
    <t>NPR</t>
  </si>
  <si>
    <t>Object exploration</t>
  </si>
  <si>
    <t>Ratio</t>
  </si>
  <si>
    <t>Novel object</t>
  </si>
  <si>
    <t>Sample object</t>
  </si>
  <si>
    <t>Sample object (new place)</t>
  </si>
  <si>
    <t>Sample object (original place)</t>
  </si>
  <si>
    <t>Struggle</t>
  </si>
  <si>
    <t>Swim</t>
  </si>
  <si>
    <t>Immobility</t>
  </si>
  <si>
    <t>Perifery</t>
  </si>
  <si>
    <t>Habituation</t>
  </si>
  <si>
    <t>Path lenght (cm)</t>
  </si>
  <si>
    <t>Day 1</t>
  </si>
  <si>
    <t>Day 2</t>
  </si>
  <si>
    <t>Trial 1</t>
  </si>
  <si>
    <t>Trial 2</t>
  </si>
  <si>
    <t>Trial 3</t>
  </si>
  <si>
    <t>Trial 4</t>
  </si>
  <si>
    <t>Latency (s)</t>
  </si>
  <si>
    <t>Visible platform</t>
  </si>
  <si>
    <t>Day 3</t>
  </si>
  <si>
    <t>Day 4</t>
  </si>
  <si>
    <t>Trial1</t>
  </si>
  <si>
    <t>Trial 5</t>
  </si>
  <si>
    <t>Trial 6</t>
  </si>
  <si>
    <t>Velocity (cm/s)</t>
  </si>
  <si>
    <t>Reference memory aquisition</t>
  </si>
  <si>
    <t>Time (s)</t>
  </si>
  <si>
    <t>Platform crossings (No.)</t>
  </si>
  <si>
    <t>Target</t>
  </si>
  <si>
    <t>Opposite</t>
  </si>
  <si>
    <t xml:space="preserve">Probe trial </t>
  </si>
  <si>
    <t xml:space="preserve"> +cells/mm2</t>
  </si>
  <si>
    <t>DCX</t>
  </si>
  <si>
    <t>PCNA</t>
  </si>
  <si>
    <t>BrdU</t>
  </si>
  <si>
    <t>BrdU/NeuN</t>
  </si>
  <si>
    <t>OFT</t>
  </si>
  <si>
    <t>Time in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</si>
</sst>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8"/>
      <color theme="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FF5353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2" borderId="0" xfId="0" applyNumberFormat="1" applyFont="1" applyFill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3" fillId="0" borderId="0" xfId="0" applyFont="1"/>
    <xf numFmtId="0" fontId="2" fillId="2" borderId="0" xfId="0" applyFont="1" applyFill="1" applyAlignment="1">
      <alignment horizontal="center"/>
    </xf>
    <xf numFmtId="2" fontId="2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2" fontId="2" fillId="2" borderId="0" xfId="0" applyNumberFormat="1" applyFont="1" applyFill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4" fillId="9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9" borderId="0" xfId="0" applyFill="1"/>
    <xf numFmtId="2" fontId="0" fillId="0" borderId="0" xfId="0" applyNumberFormat="1"/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4" fillId="9" borderId="0" xfId="0" applyFont="1" applyFill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B9B"/>
      <color rgb="FFFF5353"/>
      <color rgb="FF6699FF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21771</xdr:colOff>
      <xdr:row>5</xdr:row>
      <xdr:rowOff>-1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9320812-37DA-46BA-845F-936A858FADF6}"/>
            </a:ext>
          </a:extLst>
        </xdr:cNvPr>
        <xdr:cNvSpPr txBox="1"/>
      </xdr:nvSpPr>
      <xdr:spPr>
        <a:xfrm>
          <a:off x="4776651" y="69341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BB1B0-073B-46B5-B5AE-BFD6AA6672C5}">
  <dimension ref="B1:G67"/>
  <sheetViews>
    <sheetView tabSelected="1" zoomScale="60" zoomScaleNormal="60" workbookViewId="0">
      <selection activeCell="J26" sqref="J26"/>
    </sheetView>
  </sheetViews>
  <sheetFormatPr baseColWidth="10" defaultRowHeight="14.4" x14ac:dyDescent="0.3"/>
  <cols>
    <col min="2" max="2" width="14.33203125" customWidth="1"/>
    <col min="5" max="5" width="14.44140625" customWidth="1"/>
    <col min="6" max="6" width="14.21875" customWidth="1"/>
  </cols>
  <sheetData>
    <row r="1" spans="2:7" x14ac:dyDescent="0.3">
      <c r="E1" s="1"/>
      <c r="F1" s="1"/>
      <c r="G1" s="1"/>
    </row>
    <row r="2" spans="2:7" x14ac:dyDescent="0.3">
      <c r="E2" s="1"/>
      <c r="F2" s="1"/>
      <c r="G2" s="1"/>
    </row>
    <row r="3" spans="2:7" x14ac:dyDescent="0.3">
      <c r="B3" s="62" t="s">
        <v>6</v>
      </c>
      <c r="C3" s="63" t="s">
        <v>7</v>
      </c>
      <c r="D3" s="63" t="s">
        <v>0</v>
      </c>
      <c r="E3" s="61" t="s">
        <v>8</v>
      </c>
      <c r="F3" s="61" t="s">
        <v>9</v>
      </c>
      <c r="G3" s="61" t="s">
        <v>10</v>
      </c>
    </row>
    <row r="4" spans="2:7" x14ac:dyDescent="0.3">
      <c r="B4" s="62"/>
      <c r="C4" s="64"/>
      <c r="D4" s="64"/>
      <c r="E4" s="61"/>
      <c r="F4" s="61"/>
      <c r="G4" s="61"/>
    </row>
    <row r="5" spans="2:7" x14ac:dyDescent="0.3">
      <c r="B5" s="62"/>
      <c r="C5" s="65"/>
      <c r="D5" s="65"/>
      <c r="E5" s="8" t="s">
        <v>2</v>
      </c>
      <c r="F5" s="9" t="s">
        <v>1</v>
      </c>
      <c r="G5" s="10" t="s">
        <v>1</v>
      </c>
    </row>
    <row r="6" spans="2:7" x14ac:dyDescent="0.3">
      <c r="B6" s="47" t="s">
        <v>12</v>
      </c>
      <c r="C6" s="50" t="s">
        <v>3</v>
      </c>
      <c r="D6" s="11">
        <v>1</v>
      </c>
      <c r="E6" s="12">
        <v>2107.48</v>
      </c>
      <c r="F6" s="12">
        <v>37.04</v>
      </c>
      <c r="G6" s="12">
        <v>115.32</v>
      </c>
    </row>
    <row r="7" spans="2:7" x14ac:dyDescent="0.3">
      <c r="B7" s="48"/>
      <c r="C7" s="51"/>
      <c r="D7" s="11">
        <v>2</v>
      </c>
      <c r="E7" s="12">
        <v>2034.68</v>
      </c>
      <c r="F7" s="12">
        <v>22.6</v>
      </c>
      <c r="G7" s="12">
        <v>78.16</v>
      </c>
    </row>
    <row r="8" spans="2:7" x14ac:dyDescent="0.3">
      <c r="B8" s="48"/>
      <c r="C8" s="51"/>
      <c r="D8" s="11">
        <v>3</v>
      </c>
      <c r="E8" s="12">
        <v>1521.3</v>
      </c>
      <c r="F8" s="12">
        <v>18.920000000000002</v>
      </c>
      <c r="G8" s="12">
        <v>0</v>
      </c>
    </row>
    <row r="9" spans="2:7" x14ac:dyDescent="0.3">
      <c r="B9" s="48"/>
      <c r="C9" s="51"/>
      <c r="D9" s="11">
        <v>4</v>
      </c>
      <c r="E9" s="12">
        <v>2066.5300000000002</v>
      </c>
      <c r="F9" s="12">
        <v>6.6</v>
      </c>
      <c r="G9" s="12">
        <v>221.04</v>
      </c>
    </row>
    <row r="10" spans="2:7" x14ac:dyDescent="0.3">
      <c r="B10" s="48"/>
      <c r="C10" s="51"/>
      <c r="D10" s="11">
        <v>5</v>
      </c>
      <c r="E10" s="13">
        <v>2508.15</v>
      </c>
      <c r="F10" s="13">
        <v>9.08</v>
      </c>
      <c r="G10" s="12">
        <v>316.32</v>
      </c>
    </row>
    <row r="11" spans="2:7" x14ac:dyDescent="0.3">
      <c r="B11" s="48"/>
      <c r="C11" s="51"/>
      <c r="D11" s="11">
        <v>6</v>
      </c>
      <c r="E11" s="13">
        <v>2203.4899999999998</v>
      </c>
      <c r="F11" s="13">
        <v>10.76</v>
      </c>
      <c r="G11" s="12">
        <v>50.4</v>
      </c>
    </row>
    <row r="12" spans="2:7" x14ac:dyDescent="0.3">
      <c r="B12" s="48"/>
      <c r="C12" s="51"/>
      <c r="D12" s="11">
        <v>7</v>
      </c>
      <c r="E12" s="13">
        <v>1376.9</v>
      </c>
      <c r="F12" s="13">
        <v>16.28</v>
      </c>
      <c r="G12" s="12">
        <v>97.6</v>
      </c>
    </row>
    <row r="13" spans="2:7" x14ac:dyDescent="0.3">
      <c r="B13" s="48"/>
      <c r="C13" s="51"/>
      <c r="D13" s="11" t="s">
        <v>11</v>
      </c>
      <c r="E13" s="14">
        <f>AVERAGE(E6:E12)</f>
        <v>1974.0757142857142</v>
      </c>
      <c r="F13" s="14">
        <f t="shared" ref="F13" si="0">AVERAGE(F6:F12)</f>
        <v>17.325714285714287</v>
      </c>
      <c r="G13" s="14">
        <f t="shared" ref="G13" si="1">AVERAGE(G6:G12)</f>
        <v>125.54857142857142</v>
      </c>
    </row>
    <row r="14" spans="2:7" x14ac:dyDescent="0.3">
      <c r="B14" s="48"/>
      <c r="C14" s="52"/>
      <c r="D14" s="11" t="s">
        <v>4</v>
      </c>
      <c r="E14" s="14">
        <f>STDEV(E6:E12)/SQRT(7)</f>
        <v>148.76542066298248</v>
      </c>
      <c r="F14" s="14">
        <f t="shared" ref="F14" si="2">STDEV(F6:F12)/SQRT(7)</f>
        <v>3.9226077678860856</v>
      </c>
      <c r="G14" s="14">
        <f t="shared" ref="G14" si="3">STDEV(G6:G12)/SQRT(7)</f>
        <v>40.840434412395737</v>
      </c>
    </row>
    <row r="15" spans="2:7" x14ac:dyDescent="0.3">
      <c r="B15" s="48"/>
      <c r="C15" s="53" t="s">
        <v>5</v>
      </c>
      <c r="D15" s="15">
        <v>1</v>
      </c>
      <c r="E15" s="12">
        <v>1916.45</v>
      </c>
      <c r="F15" s="12">
        <v>18.64</v>
      </c>
      <c r="G15" s="12">
        <v>78.040000000000006</v>
      </c>
    </row>
    <row r="16" spans="2:7" x14ac:dyDescent="0.3">
      <c r="B16" s="48"/>
      <c r="C16" s="54"/>
      <c r="D16" s="15">
        <v>2</v>
      </c>
      <c r="E16" s="12">
        <v>1831.48</v>
      </c>
      <c r="F16" s="12">
        <v>14.24</v>
      </c>
      <c r="G16" s="12">
        <v>34.32</v>
      </c>
    </row>
    <row r="17" spans="2:7" x14ac:dyDescent="0.3">
      <c r="B17" s="48"/>
      <c r="C17" s="54"/>
      <c r="D17" s="15">
        <v>3</v>
      </c>
      <c r="E17" s="12">
        <v>1629.31</v>
      </c>
      <c r="F17" s="12">
        <v>13.28</v>
      </c>
      <c r="G17" s="12">
        <v>94</v>
      </c>
    </row>
    <row r="18" spans="2:7" x14ac:dyDescent="0.3">
      <c r="B18" s="48"/>
      <c r="C18" s="54"/>
      <c r="D18" s="15">
        <v>4</v>
      </c>
      <c r="E18" s="12">
        <v>2432.5700000000002</v>
      </c>
      <c r="F18" s="12">
        <v>6.36</v>
      </c>
      <c r="G18" s="12">
        <v>267.56</v>
      </c>
    </row>
    <row r="19" spans="2:7" x14ac:dyDescent="0.3">
      <c r="B19" s="48"/>
      <c r="C19" s="54"/>
      <c r="D19" s="16">
        <v>5</v>
      </c>
      <c r="E19" s="13">
        <v>1989.29</v>
      </c>
      <c r="F19" s="13">
        <v>9.6</v>
      </c>
      <c r="G19" s="12">
        <v>306.04000000000002</v>
      </c>
    </row>
    <row r="20" spans="2:7" x14ac:dyDescent="0.3">
      <c r="B20" s="48"/>
      <c r="C20" s="54"/>
      <c r="D20" s="16">
        <v>6</v>
      </c>
      <c r="E20" s="13">
        <v>2803.14</v>
      </c>
      <c r="F20" s="13">
        <v>0</v>
      </c>
      <c r="G20" s="12">
        <v>360</v>
      </c>
    </row>
    <row r="21" spans="2:7" x14ac:dyDescent="0.3">
      <c r="B21" s="48"/>
      <c r="C21" s="54"/>
      <c r="D21" s="16">
        <v>7</v>
      </c>
      <c r="E21" s="13">
        <v>1430.67</v>
      </c>
      <c r="F21" s="13">
        <v>0</v>
      </c>
      <c r="G21" s="12">
        <v>360</v>
      </c>
    </row>
    <row r="22" spans="2:7" x14ac:dyDescent="0.3">
      <c r="B22" s="48"/>
      <c r="C22" s="54"/>
      <c r="D22" s="15" t="s">
        <v>11</v>
      </c>
      <c r="E22" s="14">
        <f>AVERAGE(E15:E21)</f>
        <v>2004.7014285714283</v>
      </c>
      <c r="F22" s="14">
        <f t="shared" ref="F22" si="4">AVERAGE(F15:F21)</f>
        <v>8.8742857142857154</v>
      </c>
      <c r="G22" s="14">
        <f t="shared" ref="G22" si="5">AVERAGE(G15:G21)</f>
        <v>214.28</v>
      </c>
    </row>
    <row r="23" spans="2:7" x14ac:dyDescent="0.3">
      <c r="B23" s="49"/>
      <c r="C23" s="55"/>
      <c r="D23" s="15" t="s">
        <v>4</v>
      </c>
      <c r="E23" s="14">
        <f>STDEV(E15:E21)/SQRT(7)</f>
        <v>177.88693322322706</v>
      </c>
      <c r="F23" s="14">
        <f t="shared" ref="F23" si="6">STDEV(F15:F21)/SQRT(7)</f>
        <v>2.7076811878369256</v>
      </c>
      <c r="G23" s="14">
        <f t="shared" ref="G23" si="7">STDEV(G15:G21)/SQRT(7)</f>
        <v>53.2607043566965</v>
      </c>
    </row>
    <row r="24" spans="2:7" x14ac:dyDescent="0.3">
      <c r="B24" s="17"/>
      <c r="C24" s="17"/>
      <c r="D24" s="18" t="s">
        <v>11</v>
      </c>
      <c r="E24" s="19">
        <f>AVERAGE(E6:E12,E15:E21)</f>
        <v>1989.3885714285716</v>
      </c>
      <c r="F24" s="19">
        <f t="shared" ref="F24" si="8">AVERAGE(F6:F12,F15:F21)</f>
        <v>13.100000000000003</v>
      </c>
      <c r="G24" s="19">
        <f t="shared" ref="G24" si="9">AVERAGE(G6:G12,G15:G21)</f>
        <v>169.91428571428568</v>
      </c>
    </row>
    <row r="25" spans="2:7" x14ac:dyDescent="0.3">
      <c r="B25" s="17"/>
      <c r="C25" s="17"/>
      <c r="D25" s="18" t="s">
        <v>4</v>
      </c>
      <c r="E25" s="19">
        <f>STDEV(E6:E12,E15:E21)/SQRT(14)</f>
        <v>111.47929017178721</v>
      </c>
      <c r="F25" s="19">
        <f t="shared" ref="F25" si="10">STDEV(F6:F12,F15:F21)/SQRT(14)</f>
        <v>2.5722158745903303</v>
      </c>
      <c r="G25" s="19">
        <f t="shared" ref="G25" si="11">STDEV(G6:G12,G15:G21)/SQRT(14)</f>
        <v>34.510029466112655</v>
      </c>
    </row>
    <row r="26" spans="2:7" x14ac:dyDescent="0.3">
      <c r="B26" s="17"/>
      <c r="C26" s="17"/>
      <c r="D26" s="20"/>
      <c r="E26" s="14"/>
      <c r="F26" s="14"/>
      <c r="G26" s="14"/>
    </row>
    <row r="27" spans="2:7" x14ac:dyDescent="0.3">
      <c r="B27" s="56" t="s">
        <v>13</v>
      </c>
      <c r="C27" s="57" t="s">
        <v>3</v>
      </c>
      <c r="D27" s="21">
        <v>1</v>
      </c>
      <c r="E27" s="12">
        <v>1756.53</v>
      </c>
      <c r="F27" s="12">
        <v>20.6</v>
      </c>
      <c r="G27" s="12">
        <v>2</v>
      </c>
    </row>
    <row r="28" spans="2:7" x14ac:dyDescent="0.3">
      <c r="B28" s="56"/>
      <c r="C28" s="58"/>
      <c r="D28" s="21">
        <v>2</v>
      </c>
      <c r="E28" s="12">
        <v>1335.11</v>
      </c>
      <c r="F28" s="12">
        <v>8.8800000000000008</v>
      </c>
      <c r="G28" s="12">
        <v>337</v>
      </c>
    </row>
    <row r="29" spans="2:7" x14ac:dyDescent="0.3">
      <c r="B29" s="56"/>
      <c r="C29" s="58"/>
      <c r="D29" s="21">
        <v>3</v>
      </c>
      <c r="E29" s="12">
        <v>1762.16</v>
      </c>
      <c r="F29" s="12">
        <v>14</v>
      </c>
      <c r="G29" s="12">
        <v>151</v>
      </c>
    </row>
    <row r="30" spans="2:7" x14ac:dyDescent="0.3">
      <c r="B30" s="56"/>
      <c r="C30" s="58"/>
      <c r="D30" s="21">
        <v>4</v>
      </c>
      <c r="E30" s="12">
        <v>1855.21</v>
      </c>
      <c r="F30" s="12">
        <v>0</v>
      </c>
      <c r="G30" s="12">
        <v>360</v>
      </c>
    </row>
    <row r="31" spans="2:7" x14ac:dyDescent="0.3">
      <c r="B31" s="56"/>
      <c r="C31" s="58"/>
      <c r="D31" s="21">
        <v>5</v>
      </c>
      <c r="E31" s="13">
        <v>2490.9899999999998</v>
      </c>
      <c r="F31" s="13">
        <v>1.04</v>
      </c>
      <c r="G31" s="12">
        <v>135.91999999999999</v>
      </c>
    </row>
    <row r="32" spans="2:7" x14ac:dyDescent="0.3">
      <c r="B32" s="56"/>
      <c r="C32" s="58"/>
      <c r="D32" s="21">
        <v>6</v>
      </c>
      <c r="E32" s="13">
        <v>2036.59</v>
      </c>
      <c r="F32" s="13">
        <v>9.08</v>
      </c>
      <c r="G32" s="12">
        <v>1.84</v>
      </c>
    </row>
    <row r="33" spans="2:7" x14ac:dyDescent="0.3">
      <c r="B33" s="56"/>
      <c r="C33" s="58"/>
      <c r="D33" s="21">
        <v>7</v>
      </c>
      <c r="E33" s="13">
        <v>2621.29</v>
      </c>
      <c r="F33" s="13">
        <v>8.0333199999999998</v>
      </c>
      <c r="G33" s="12">
        <v>233.666</v>
      </c>
    </row>
    <row r="34" spans="2:7" x14ac:dyDescent="0.3">
      <c r="B34" s="56"/>
      <c r="C34" s="58"/>
      <c r="D34" s="21" t="s">
        <v>11</v>
      </c>
      <c r="E34" s="14">
        <f>AVERAGE(E27:E33)</f>
        <v>1979.697142857143</v>
      </c>
      <c r="F34" s="14">
        <f t="shared" ref="F34" si="12">AVERAGE(F27:F33)</f>
        <v>8.8047599999999999</v>
      </c>
      <c r="G34" s="14">
        <f t="shared" ref="G34" si="13">AVERAGE(G27:G33)</f>
        <v>174.48942857142856</v>
      </c>
    </row>
    <row r="35" spans="2:7" x14ac:dyDescent="0.3">
      <c r="B35" s="56"/>
      <c r="C35" s="59"/>
      <c r="D35" s="21" t="s">
        <v>4</v>
      </c>
      <c r="E35" s="14">
        <f>STDEV(E27:E33)/SQRT(7)</f>
        <v>169.34145506461576</v>
      </c>
      <c r="F35" s="14">
        <f t="shared" ref="F35" si="14">STDEV(F27:F33)/SQRT(7)</f>
        <v>2.6930688797231559</v>
      </c>
      <c r="G35" s="14">
        <f t="shared" ref="G35" si="15">STDEV(G27:G33)/SQRT(7)</f>
        <v>54.756062237482908</v>
      </c>
    </row>
    <row r="36" spans="2:7" x14ac:dyDescent="0.3">
      <c r="B36" s="56"/>
      <c r="C36" s="60" t="s">
        <v>5</v>
      </c>
      <c r="D36" s="22">
        <v>1</v>
      </c>
      <c r="E36" s="12">
        <v>2012.63</v>
      </c>
      <c r="F36" s="12">
        <v>16.9666</v>
      </c>
      <c r="G36" s="12">
        <v>12.3667</v>
      </c>
    </row>
    <row r="37" spans="2:7" x14ac:dyDescent="0.3">
      <c r="B37" s="56"/>
      <c r="C37" s="60"/>
      <c r="D37" s="22">
        <v>2</v>
      </c>
      <c r="E37" s="12">
        <v>2339.3000000000002</v>
      </c>
      <c r="F37" s="12">
        <v>44.24</v>
      </c>
      <c r="G37" s="12">
        <v>0.12</v>
      </c>
    </row>
    <row r="38" spans="2:7" x14ac:dyDescent="0.3">
      <c r="B38" s="56"/>
      <c r="C38" s="60"/>
      <c r="D38" s="22">
        <v>3</v>
      </c>
      <c r="E38" s="12">
        <v>2085.66</v>
      </c>
      <c r="F38" s="12">
        <v>20.399999999999999</v>
      </c>
      <c r="G38" s="12">
        <v>248.84</v>
      </c>
    </row>
    <row r="39" spans="2:7" x14ac:dyDescent="0.3">
      <c r="B39" s="56"/>
      <c r="C39" s="60"/>
      <c r="D39" s="22">
        <v>4</v>
      </c>
      <c r="E39" s="12">
        <v>1516.5</v>
      </c>
      <c r="F39" s="12">
        <v>12.92</v>
      </c>
      <c r="G39" s="12">
        <v>248.08</v>
      </c>
    </row>
    <row r="40" spans="2:7" x14ac:dyDescent="0.3">
      <c r="B40" s="56"/>
      <c r="C40" s="60"/>
      <c r="D40" s="22">
        <v>5</v>
      </c>
      <c r="E40" s="13">
        <v>2001.09</v>
      </c>
      <c r="F40" s="13">
        <v>21.36</v>
      </c>
      <c r="G40" s="12">
        <v>184</v>
      </c>
    </row>
    <row r="41" spans="2:7" x14ac:dyDescent="0.3">
      <c r="B41" s="56"/>
      <c r="C41" s="60"/>
      <c r="D41" s="22">
        <v>6</v>
      </c>
      <c r="E41" s="13">
        <v>1997.96</v>
      </c>
      <c r="F41" s="13">
        <v>22.76</v>
      </c>
      <c r="G41" s="12">
        <v>125.88</v>
      </c>
    </row>
    <row r="42" spans="2:7" x14ac:dyDescent="0.3">
      <c r="B42" s="56"/>
      <c r="C42" s="60"/>
      <c r="D42" s="22">
        <v>7</v>
      </c>
      <c r="E42" s="13">
        <v>2216.98</v>
      </c>
      <c r="F42" s="13">
        <v>16.566600000000001</v>
      </c>
      <c r="G42" s="12">
        <v>116.867</v>
      </c>
    </row>
    <row r="43" spans="2:7" x14ac:dyDescent="0.3">
      <c r="B43" s="56"/>
      <c r="C43" s="60"/>
      <c r="D43" s="23" t="s">
        <v>11</v>
      </c>
      <c r="E43" s="14">
        <f>AVERAGE(E36:E42)</f>
        <v>2024.302857142857</v>
      </c>
      <c r="F43" s="14">
        <f t="shared" ref="F43" si="16">AVERAGE(F36:F42)</f>
        <v>22.173314285714287</v>
      </c>
      <c r="G43" s="14">
        <f t="shared" ref="G43" si="17">AVERAGE(G36:G42)</f>
        <v>133.73624285714286</v>
      </c>
    </row>
    <row r="44" spans="2:7" x14ac:dyDescent="0.3">
      <c r="B44" s="56"/>
      <c r="C44" s="60"/>
      <c r="D44" s="23" t="s">
        <v>4</v>
      </c>
      <c r="E44" s="14">
        <f>STDEV(E36:E42)/SQRT(7)</f>
        <v>97.510092340041581</v>
      </c>
      <c r="F44" s="14">
        <f t="shared" ref="F44" si="18">STDEV(F36:F42)/SQRT(7)</f>
        <v>3.8891114367355106</v>
      </c>
      <c r="G44" s="14">
        <f t="shared" ref="G44" si="19">STDEV(G36:G42)/SQRT(7)</f>
        <v>38.352988703023101</v>
      </c>
    </row>
    <row r="45" spans="2:7" x14ac:dyDescent="0.3">
      <c r="B45" s="24"/>
      <c r="C45" s="17"/>
      <c r="D45" s="18" t="s">
        <v>11</v>
      </c>
      <c r="E45" s="19">
        <f>AVERAGE(E27:E33,E36:E42)</f>
        <v>2002</v>
      </c>
      <c r="F45" s="19">
        <f t="shared" ref="F45" si="20">AVERAGE(F27:F33,F36:F42)</f>
        <v>15.489037142857143</v>
      </c>
      <c r="G45" s="19">
        <f t="shared" ref="G45" si="21">AVERAGE(G27:G33,G36:G42)</f>
        <v>154.11283571428569</v>
      </c>
    </row>
    <row r="46" spans="2:7" x14ac:dyDescent="0.3">
      <c r="B46" s="24"/>
      <c r="C46" s="17"/>
      <c r="D46" s="18" t="s">
        <v>4</v>
      </c>
      <c r="E46" s="25">
        <f>STDEV(E27:E33,E36:E42)/SQRT(14)</f>
        <v>94.075116047447196</v>
      </c>
      <c r="F46" s="25">
        <f t="shared" ref="F46" si="22">STDEV(F27:F33,F36:F42)/SQRT(14)</f>
        <v>2.932745946107941</v>
      </c>
      <c r="G46" s="25">
        <f t="shared" ref="G46" si="23">STDEV(G27:G33,G36:G42)/SQRT(14)</f>
        <v>32.608092222511651</v>
      </c>
    </row>
    <row r="47" spans="2:7" x14ac:dyDescent="0.3">
      <c r="B47" s="24"/>
      <c r="C47" s="17"/>
      <c r="D47" s="20"/>
      <c r="E47" s="26"/>
      <c r="F47" s="26"/>
      <c r="G47" s="26"/>
    </row>
    <row r="48" spans="2:7" x14ac:dyDescent="0.3">
      <c r="B48" s="38" t="s">
        <v>14</v>
      </c>
      <c r="C48" s="41" t="s">
        <v>3</v>
      </c>
      <c r="D48" s="27">
        <v>1</v>
      </c>
      <c r="E48" s="12">
        <v>1918.7</v>
      </c>
      <c r="F48" s="12">
        <v>2.6</v>
      </c>
      <c r="G48" s="12">
        <v>172.76</v>
      </c>
    </row>
    <row r="49" spans="2:7" x14ac:dyDescent="0.3">
      <c r="B49" s="39"/>
      <c r="C49" s="42"/>
      <c r="D49" s="27">
        <v>2</v>
      </c>
      <c r="E49" s="12">
        <v>2005.1</v>
      </c>
      <c r="F49" s="12">
        <v>0.88</v>
      </c>
      <c r="G49" s="12">
        <v>241.84</v>
      </c>
    </row>
    <row r="50" spans="2:7" x14ac:dyDescent="0.3">
      <c r="B50" s="39"/>
      <c r="C50" s="42"/>
      <c r="D50" s="27">
        <v>3</v>
      </c>
      <c r="E50" s="12">
        <v>1256.69</v>
      </c>
      <c r="F50" s="12">
        <v>0</v>
      </c>
      <c r="G50" s="12">
        <v>360</v>
      </c>
    </row>
    <row r="51" spans="2:7" x14ac:dyDescent="0.3">
      <c r="B51" s="39"/>
      <c r="C51" s="42"/>
      <c r="D51" s="27">
        <v>4</v>
      </c>
      <c r="E51" s="12">
        <v>1789.66</v>
      </c>
      <c r="F51" s="12">
        <v>9.56</v>
      </c>
      <c r="G51" s="12">
        <v>278.04000000000002</v>
      </c>
    </row>
    <row r="52" spans="2:7" x14ac:dyDescent="0.3">
      <c r="B52" s="39"/>
      <c r="C52" s="42"/>
      <c r="D52" s="27">
        <v>5</v>
      </c>
      <c r="E52" s="13">
        <v>1861.45</v>
      </c>
      <c r="F52" s="13">
        <v>3.68</v>
      </c>
      <c r="G52" s="12">
        <v>151.84</v>
      </c>
    </row>
    <row r="53" spans="2:7" x14ac:dyDescent="0.3">
      <c r="B53" s="39"/>
      <c r="C53" s="42"/>
      <c r="D53" s="27">
        <v>6</v>
      </c>
      <c r="E53" s="13">
        <v>1891.31</v>
      </c>
      <c r="F53" s="13">
        <v>1.64</v>
      </c>
      <c r="G53" s="12">
        <v>211.6</v>
      </c>
    </row>
    <row r="54" spans="2:7" x14ac:dyDescent="0.3">
      <c r="B54" s="39"/>
      <c r="C54" s="42"/>
      <c r="D54" s="27">
        <v>7</v>
      </c>
      <c r="E54" s="13">
        <v>1683.37</v>
      </c>
      <c r="F54" s="13">
        <v>0</v>
      </c>
      <c r="G54" s="12">
        <v>360</v>
      </c>
    </row>
    <row r="55" spans="2:7" x14ac:dyDescent="0.3">
      <c r="B55" s="39"/>
      <c r="C55" s="42"/>
      <c r="D55" s="27" t="s">
        <v>11</v>
      </c>
      <c r="E55" s="26">
        <f>AVERAGE(E48:E54)</f>
        <v>1772.3257142857142</v>
      </c>
      <c r="F55" s="26">
        <f t="shared" ref="F55" si="24">AVERAGE(F48:F54)</f>
        <v>2.6228571428571432</v>
      </c>
      <c r="G55" s="26">
        <f t="shared" ref="G55" si="25">AVERAGE(G48:G54)</f>
        <v>253.72571428571428</v>
      </c>
    </row>
    <row r="56" spans="2:7" x14ac:dyDescent="0.3">
      <c r="B56" s="39"/>
      <c r="C56" s="43"/>
      <c r="D56" s="27" t="s">
        <v>4</v>
      </c>
      <c r="E56" s="26">
        <f>STDEV(E48:E54)/SQRT(7)</f>
        <v>94.087533278152208</v>
      </c>
      <c r="F56" s="26">
        <f t="shared" ref="F56" si="26">STDEV(F48:F54)/SQRT(7)</f>
        <v>1.263068286593658</v>
      </c>
      <c r="G56" s="26">
        <f t="shared" ref="G56" si="27">STDEV(G48:G54)/SQRT(7)</f>
        <v>31.634679497962001</v>
      </c>
    </row>
    <row r="57" spans="2:7" x14ac:dyDescent="0.3">
      <c r="B57" s="39"/>
      <c r="C57" s="44" t="s">
        <v>5</v>
      </c>
      <c r="D57" s="28">
        <v>1</v>
      </c>
      <c r="E57" s="12">
        <v>1839.13</v>
      </c>
      <c r="F57" s="12">
        <v>20.88</v>
      </c>
      <c r="G57" s="12">
        <v>172.08</v>
      </c>
    </row>
    <row r="58" spans="2:7" x14ac:dyDescent="0.3">
      <c r="B58" s="39"/>
      <c r="C58" s="45"/>
      <c r="D58" s="28">
        <v>2</v>
      </c>
      <c r="E58" s="12">
        <v>1039.6400000000001</v>
      </c>
      <c r="F58" s="12">
        <v>0</v>
      </c>
      <c r="G58" s="12">
        <v>360</v>
      </c>
    </row>
    <row r="59" spans="2:7" x14ac:dyDescent="0.3">
      <c r="B59" s="39"/>
      <c r="C59" s="45"/>
      <c r="D59" s="28">
        <v>3</v>
      </c>
      <c r="E59" s="12">
        <v>1757.1</v>
      </c>
      <c r="F59" s="12">
        <v>0</v>
      </c>
      <c r="G59" s="12">
        <v>360</v>
      </c>
    </row>
    <row r="60" spans="2:7" x14ac:dyDescent="0.3">
      <c r="B60" s="39"/>
      <c r="C60" s="45"/>
      <c r="D60" s="28">
        <v>4</v>
      </c>
      <c r="E60" s="12">
        <v>1497.92</v>
      </c>
      <c r="F60" s="12">
        <v>0</v>
      </c>
      <c r="G60" s="12">
        <v>360</v>
      </c>
    </row>
    <row r="61" spans="2:7" x14ac:dyDescent="0.3">
      <c r="B61" s="39"/>
      <c r="C61" s="45"/>
      <c r="D61" s="29">
        <v>5</v>
      </c>
      <c r="E61" s="13">
        <v>2316.7199999999998</v>
      </c>
      <c r="F61" s="13">
        <v>26.4</v>
      </c>
      <c r="G61" s="12">
        <v>109.6</v>
      </c>
    </row>
    <row r="62" spans="2:7" x14ac:dyDescent="0.3">
      <c r="B62" s="39"/>
      <c r="C62" s="45"/>
      <c r="D62" s="29">
        <v>6</v>
      </c>
      <c r="E62" s="13">
        <v>1640.99</v>
      </c>
      <c r="F62" s="13">
        <v>0</v>
      </c>
      <c r="G62" s="12">
        <v>360</v>
      </c>
    </row>
    <row r="63" spans="2:7" x14ac:dyDescent="0.3">
      <c r="B63" s="39"/>
      <c r="C63" s="45"/>
      <c r="D63" s="29">
        <v>7</v>
      </c>
      <c r="E63" s="13">
        <v>1760.94</v>
      </c>
      <c r="F63" s="13">
        <v>0</v>
      </c>
      <c r="G63" s="12">
        <v>360</v>
      </c>
    </row>
    <row r="64" spans="2:7" x14ac:dyDescent="0.3">
      <c r="B64" s="39"/>
      <c r="C64" s="45"/>
      <c r="D64" s="28" t="s">
        <v>11</v>
      </c>
      <c r="E64" s="14">
        <f>AVERAGE(E57:E63)</f>
        <v>1693.2057142857143</v>
      </c>
      <c r="F64" s="14">
        <f t="shared" ref="F64" si="28">AVERAGE(F57:F63)</f>
        <v>6.7542857142857144</v>
      </c>
      <c r="G64" s="14">
        <f t="shared" ref="G64" si="29">AVERAGE(G57:G63)</f>
        <v>297.38285714285712</v>
      </c>
    </row>
    <row r="65" spans="2:7" x14ac:dyDescent="0.3">
      <c r="B65" s="40"/>
      <c r="C65" s="46"/>
      <c r="D65" s="28" t="s">
        <v>4</v>
      </c>
      <c r="E65" s="14">
        <f>STDEV(E57:E63)/SQRT(7)</f>
        <v>145.30309117180434</v>
      </c>
      <c r="F65" s="14">
        <f t="shared" ref="F65" si="30">STDEV(F57:F63)/SQRT(7)</f>
        <v>4.4012762527545597</v>
      </c>
      <c r="G65" s="14">
        <f t="shared" ref="G65" si="31">STDEV(G57:G63)/SQRT(7)</f>
        <v>40.990051157293671</v>
      </c>
    </row>
    <row r="66" spans="2:7" x14ac:dyDescent="0.3">
      <c r="B66" s="17"/>
      <c r="C66" s="17"/>
      <c r="D66" s="18" t="s">
        <v>11</v>
      </c>
      <c r="E66" s="19">
        <f>AVERAGE(E48:E54,E57:E63)</f>
        <v>1732.7657142857145</v>
      </c>
      <c r="F66" s="19">
        <f t="shared" ref="F66" si="32">AVERAGE(F48:F54,F57:F63)</f>
        <v>4.6885714285714286</v>
      </c>
      <c r="G66" s="19">
        <f t="shared" ref="G66" si="33">AVERAGE(G48:G54,G57:G63)</f>
        <v>275.5542857142857</v>
      </c>
    </row>
    <row r="67" spans="2:7" x14ac:dyDescent="0.3">
      <c r="B67" s="17"/>
      <c r="C67" s="17"/>
      <c r="D67" s="18" t="s">
        <v>4</v>
      </c>
      <c r="E67" s="19">
        <f>STDEV(E48:E54,E57:E63)/SQRT(14)</f>
        <v>83.877818772924527</v>
      </c>
      <c r="F67" s="19">
        <f t="shared" ref="F67" si="34">STDEV(F48:F54,F57:F63)/SQRT(14)</f>
        <v>2.2730341964868774</v>
      </c>
      <c r="G67" s="19">
        <f t="shared" ref="G67" si="35">STDEV(G48:G54,G57:G63)/SQRT(14)</f>
        <v>25.599426455506094</v>
      </c>
    </row>
  </sheetData>
  <mergeCells count="15">
    <mergeCell ref="E3:E4"/>
    <mergeCell ref="F3:F4"/>
    <mergeCell ref="G3:G4"/>
    <mergeCell ref="B3:B5"/>
    <mergeCell ref="C3:C5"/>
    <mergeCell ref="D3:D5"/>
    <mergeCell ref="B48:B65"/>
    <mergeCell ref="C48:C56"/>
    <mergeCell ref="C57:C65"/>
    <mergeCell ref="B6:B23"/>
    <mergeCell ref="C6:C14"/>
    <mergeCell ref="C15:C23"/>
    <mergeCell ref="B27:B44"/>
    <mergeCell ref="C27:C35"/>
    <mergeCell ref="C36:C4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3F32A-3F33-4388-BB04-2C35CAA766C6}">
  <dimension ref="A2:AC68"/>
  <sheetViews>
    <sheetView zoomScale="60" zoomScaleNormal="60" workbookViewId="0">
      <selection activeCell="E16" sqref="E16:E22"/>
    </sheetView>
  </sheetViews>
  <sheetFormatPr baseColWidth="10" defaultRowHeight="14.4" x14ac:dyDescent="0.3"/>
  <cols>
    <col min="1" max="1" width="14.33203125" customWidth="1"/>
    <col min="4" max="4" width="14.44140625" customWidth="1"/>
    <col min="5" max="5" width="14.21875" customWidth="1"/>
    <col min="7" max="7" width="14.33203125" customWidth="1"/>
    <col min="10" max="10" width="14.44140625" customWidth="1"/>
    <col min="11" max="11" width="14.21875" customWidth="1"/>
    <col min="13" max="13" width="14.33203125" customWidth="1"/>
    <col min="16" max="16" width="14.44140625" customWidth="1"/>
    <col min="17" max="17" width="14.21875" customWidth="1"/>
    <col min="21" max="21" width="11.5546875" customWidth="1"/>
    <col min="22" max="22" width="14.33203125" customWidth="1"/>
    <col min="25" max="25" width="14.44140625" customWidth="1"/>
    <col min="26" max="26" width="14.21875" customWidth="1"/>
  </cols>
  <sheetData>
    <row r="2" spans="1:29" ht="23.4" x14ac:dyDescent="0.45">
      <c r="C2" s="30" t="s">
        <v>55</v>
      </c>
      <c r="I2" s="30" t="s">
        <v>15</v>
      </c>
      <c r="P2" s="30" t="s">
        <v>16</v>
      </c>
      <c r="Y2" s="30" t="s">
        <v>17</v>
      </c>
    </row>
    <row r="3" spans="1:29" x14ac:dyDescent="0.3">
      <c r="D3" s="1"/>
      <c r="E3" s="1"/>
      <c r="J3" s="1"/>
      <c r="K3" s="1"/>
      <c r="P3" s="1"/>
      <c r="Q3" s="1"/>
      <c r="R3" s="1"/>
      <c r="S3" s="1"/>
      <c r="Y3" s="1"/>
      <c r="Z3" s="1"/>
      <c r="AA3" s="1"/>
    </row>
    <row r="4" spans="1:29" ht="14.4" customHeight="1" x14ac:dyDescent="0.3">
      <c r="A4" s="62" t="s">
        <v>6</v>
      </c>
      <c r="B4" s="63" t="s">
        <v>7</v>
      </c>
      <c r="C4" s="63" t="s">
        <v>0</v>
      </c>
      <c r="D4" s="61" t="s">
        <v>8</v>
      </c>
      <c r="E4" s="61" t="s">
        <v>56</v>
      </c>
      <c r="G4" s="62" t="s">
        <v>6</v>
      </c>
      <c r="H4" s="63" t="s">
        <v>7</v>
      </c>
      <c r="I4" s="63" t="s">
        <v>0</v>
      </c>
      <c r="J4" s="61" t="s">
        <v>8</v>
      </c>
      <c r="K4" s="61" t="s">
        <v>18</v>
      </c>
      <c r="M4" s="62" t="s">
        <v>6</v>
      </c>
      <c r="N4" s="63" t="s">
        <v>7</v>
      </c>
      <c r="O4" s="63" t="s">
        <v>0</v>
      </c>
      <c r="P4" s="61" t="s">
        <v>8</v>
      </c>
      <c r="Q4" s="61" t="s">
        <v>18</v>
      </c>
      <c r="R4" s="68" t="s">
        <v>20</v>
      </c>
      <c r="S4" s="66" t="s">
        <v>21</v>
      </c>
      <c r="T4" s="67" t="s">
        <v>19</v>
      </c>
      <c r="V4" s="62" t="s">
        <v>6</v>
      </c>
      <c r="W4" s="63" t="s">
        <v>7</v>
      </c>
      <c r="X4" s="63" t="s">
        <v>0</v>
      </c>
      <c r="Y4" s="61" t="s">
        <v>8</v>
      </c>
      <c r="Z4" s="61" t="s">
        <v>18</v>
      </c>
      <c r="AA4" s="68" t="s">
        <v>22</v>
      </c>
      <c r="AB4" s="66" t="s">
        <v>23</v>
      </c>
      <c r="AC4" s="67" t="s">
        <v>19</v>
      </c>
    </row>
    <row r="5" spans="1:29" x14ac:dyDescent="0.3">
      <c r="A5" s="62"/>
      <c r="B5" s="64"/>
      <c r="C5" s="64"/>
      <c r="D5" s="61"/>
      <c r="E5" s="61"/>
      <c r="G5" s="62"/>
      <c r="H5" s="64"/>
      <c r="I5" s="64"/>
      <c r="J5" s="61"/>
      <c r="K5" s="61"/>
      <c r="M5" s="62"/>
      <c r="N5" s="64"/>
      <c r="O5" s="64"/>
      <c r="P5" s="61"/>
      <c r="Q5" s="61"/>
      <c r="R5" s="68"/>
      <c r="S5" s="66"/>
      <c r="T5" s="67"/>
      <c r="V5" s="62"/>
      <c r="W5" s="64"/>
      <c r="X5" s="64"/>
      <c r="Y5" s="61"/>
      <c r="Z5" s="61"/>
      <c r="AA5" s="68"/>
      <c r="AB5" s="66"/>
      <c r="AC5" s="67"/>
    </row>
    <row r="6" spans="1:29" x14ac:dyDescent="0.3">
      <c r="A6" s="62"/>
      <c r="B6" s="65"/>
      <c r="C6" s="65"/>
      <c r="D6" s="8" t="s">
        <v>2</v>
      </c>
      <c r="E6" s="9" t="s">
        <v>1</v>
      </c>
      <c r="G6" s="62"/>
      <c r="H6" s="65"/>
      <c r="I6" s="65"/>
      <c r="J6" s="8" t="s">
        <v>2</v>
      </c>
      <c r="K6" s="9" t="s">
        <v>1</v>
      </c>
      <c r="M6" s="62"/>
      <c r="N6" s="65"/>
      <c r="O6" s="65"/>
      <c r="P6" s="8" t="s">
        <v>2</v>
      </c>
      <c r="Q6" s="9" t="s">
        <v>1</v>
      </c>
      <c r="R6" s="6" t="s">
        <v>1</v>
      </c>
      <c r="S6" s="6" t="s">
        <v>1</v>
      </c>
      <c r="T6" s="6" t="s">
        <v>1</v>
      </c>
      <c r="V6" s="62"/>
      <c r="W6" s="65"/>
      <c r="X6" s="65"/>
      <c r="Y6" s="8" t="s">
        <v>2</v>
      </c>
      <c r="Z6" s="9" t="s">
        <v>1</v>
      </c>
      <c r="AA6" s="6" t="s">
        <v>1</v>
      </c>
      <c r="AB6" s="6" t="s">
        <v>1</v>
      </c>
      <c r="AC6" s="6" t="s">
        <v>1</v>
      </c>
    </row>
    <row r="7" spans="1:29" x14ac:dyDescent="0.3">
      <c r="A7" s="47" t="s">
        <v>12</v>
      </c>
      <c r="B7" s="50" t="s">
        <v>3</v>
      </c>
      <c r="C7" s="11">
        <v>1</v>
      </c>
      <c r="D7" s="1">
        <v>4074.97</v>
      </c>
      <c r="E7" s="1">
        <v>13.96</v>
      </c>
      <c r="G7" s="47" t="s">
        <v>12</v>
      </c>
      <c r="H7" s="50" t="s">
        <v>3</v>
      </c>
      <c r="I7" s="11">
        <v>1</v>
      </c>
      <c r="J7" s="12">
        <v>5681.64</v>
      </c>
      <c r="K7" s="12">
        <v>74.12</v>
      </c>
      <c r="M7" s="47" t="s">
        <v>12</v>
      </c>
      <c r="N7" s="50" t="s">
        <v>3</v>
      </c>
      <c r="O7" s="11">
        <v>1</v>
      </c>
      <c r="P7" s="12">
        <v>5005.92</v>
      </c>
      <c r="Q7" s="12">
        <v>72.759999999999991</v>
      </c>
      <c r="R7" s="12">
        <v>52.8</v>
      </c>
      <c r="S7" s="12">
        <v>19.96</v>
      </c>
      <c r="T7" s="2">
        <f>(R7-S7)/Q7</f>
        <v>0.45134689389774602</v>
      </c>
      <c r="V7" s="47" t="s">
        <v>12</v>
      </c>
      <c r="W7" s="50" t="s">
        <v>3</v>
      </c>
      <c r="X7" s="11">
        <v>1</v>
      </c>
      <c r="Y7" s="12">
        <v>6180.41</v>
      </c>
      <c r="Z7" s="12">
        <v>43.44</v>
      </c>
      <c r="AA7" s="12">
        <v>26.44</v>
      </c>
      <c r="AB7" s="31">
        <v>17</v>
      </c>
      <c r="AC7" s="31">
        <f>(AA7-AB7)/Z7</f>
        <v>0.21731123388581955</v>
      </c>
    </row>
    <row r="8" spans="1:29" x14ac:dyDescent="0.3">
      <c r="A8" s="48"/>
      <c r="B8" s="51"/>
      <c r="C8" s="11">
        <v>2</v>
      </c>
      <c r="D8" s="1">
        <v>3812.7</v>
      </c>
      <c r="E8" s="1">
        <v>14.6</v>
      </c>
      <c r="G8" s="48"/>
      <c r="H8" s="51"/>
      <c r="I8" s="11">
        <v>2</v>
      </c>
      <c r="J8" s="12">
        <v>4117.25</v>
      </c>
      <c r="K8" s="12">
        <v>35.119999999999997</v>
      </c>
      <c r="M8" s="48"/>
      <c r="N8" s="51"/>
      <c r="O8" s="11">
        <v>2</v>
      </c>
      <c r="P8" s="12">
        <v>3290.84</v>
      </c>
      <c r="Q8" s="12">
        <v>24.4</v>
      </c>
      <c r="R8" s="12">
        <v>17.399999999999999</v>
      </c>
      <c r="S8" s="12">
        <v>7</v>
      </c>
      <c r="T8" s="2">
        <f t="shared" ref="T8:T13" si="0">(R8-S8)/Q8</f>
        <v>0.42622950819672129</v>
      </c>
      <c r="V8" s="48"/>
      <c r="W8" s="51"/>
      <c r="X8" s="11">
        <v>2</v>
      </c>
      <c r="Y8" s="12">
        <v>3358.93</v>
      </c>
      <c r="Z8" s="12">
        <v>37.479999999999997</v>
      </c>
      <c r="AA8" s="12">
        <v>26.72</v>
      </c>
      <c r="AB8" s="31">
        <v>10.76</v>
      </c>
      <c r="AC8" s="31">
        <f t="shared" ref="AC8:AC13" si="1">(AA8-AB8)/Z8</f>
        <v>0.42582710779082178</v>
      </c>
    </row>
    <row r="9" spans="1:29" x14ac:dyDescent="0.3">
      <c r="A9" s="48"/>
      <c r="B9" s="51"/>
      <c r="C9" s="11">
        <v>3</v>
      </c>
      <c r="D9" s="1">
        <v>3934.9</v>
      </c>
      <c r="E9" s="1">
        <v>21.04</v>
      </c>
      <c r="G9" s="48"/>
      <c r="H9" s="51"/>
      <c r="I9" s="11">
        <v>3</v>
      </c>
      <c r="J9" s="12">
        <v>4473.96</v>
      </c>
      <c r="K9" s="12">
        <v>28.8</v>
      </c>
      <c r="M9" s="48"/>
      <c r="N9" s="51"/>
      <c r="O9" s="11">
        <v>3</v>
      </c>
      <c r="P9" s="12">
        <v>4604.16</v>
      </c>
      <c r="Q9" s="12">
        <v>57.72</v>
      </c>
      <c r="R9" s="12">
        <v>33.72</v>
      </c>
      <c r="S9" s="12">
        <v>24</v>
      </c>
      <c r="T9" s="2">
        <f t="shared" si="0"/>
        <v>0.16839916839916838</v>
      </c>
      <c r="V9" s="48"/>
      <c r="W9" s="51"/>
      <c r="X9" s="11">
        <v>3</v>
      </c>
      <c r="Y9" s="12">
        <v>4120.67</v>
      </c>
      <c r="Z9" s="12">
        <v>19.48</v>
      </c>
      <c r="AA9" s="12">
        <v>14.84</v>
      </c>
      <c r="AB9" s="31">
        <v>4.6399999999999997</v>
      </c>
      <c r="AC9" s="31">
        <f t="shared" si="1"/>
        <v>0.52361396303901431</v>
      </c>
    </row>
    <row r="10" spans="1:29" x14ac:dyDescent="0.3">
      <c r="A10" s="48"/>
      <c r="B10" s="51"/>
      <c r="C10" s="11">
        <v>4</v>
      </c>
      <c r="D10" s="1">
        <v>3153.14</v>
      </c>
      <c r="E10" s="1">
        <v>37.04</v>
      </c>
      <c r="G10" s="48"/>
      <c r="H10" s="51"/>
      <c r="I10" s="11">
        <v>4</v>
      </c>
      <c r="J10" s="12">
        <v>4011.94</v>
      </c>
      <c r="K10" s="12">
        <v>36.24</v>
      </c>
      <c r="M10" s="48"/>
      <c r="N10" s="51"/>
      <c r="O10" s="11">
        <v>4</v>
      </c>
      <c r="P10" s="12">
        <v>3029.88</v>
      </c>
      <c r="Q10" s="12">
        <v>35.08</v>
      </c>
      <c r="R10" s="12">
        <v>23.32</v>
      </c>
      <c r="S10" s="12">
        <v>11.76</v>
      </c>
      <c r="T10" s="2">
        <f t="shared" si="0"/>
        <v>0.32953249714937288</v>
      </c>
      <c r="V10" s="48"/>
      <c r="W10" s="51"/>
      <c r="X10" s="11">
        <v>4</v>
      </c>
      <c r="Y10" s="12">
        <v>3853.55</v>
      </c>
      <c r="Z10" s="12">
        <v>51.56</v>
      </c>
      <c r="AA10" s="12">
        <v>33.56</v>
      </c>
      <c r="AB10" s="31">
        <v>18</v>
      </c>
      <c r="AC10" s="31">
        <f t="shared" si="1"/>
        <v>0.30178432893716062</v>
      </c>
    </row>
    <row r="11" spans="1:29" x14ac:dyDescent="0.3">
      <c r="A11" s="48"/>
      <c r="B11" s="51"/>
      <c r="C11" s="11">
        <v>5</v>
      </c>
      <c r="D11" s="2">
        <v>2260.3000000000002</v>
      </c>
      <c r="E11" s="2">
        <v>19.52</v>
      </c>
      <c r="G11" s="48"/>
      <c r="H11" s="51"/>
      <c r="I11" s="11">
        <v>5</v>
      </c>
      <c r="J11" s="13">
        <v>3791.85</v>
      </c>
      <c r="K11" s="13">
        <v>41.120000000000005</v>
      </c>
      <c r="M11" s="48"/>
      <c r="N11" s="51"/>
      <c r="O11" s="11">
        <v>5</v>
      </c>
      <c r="P11" s="13">
        <v>5028</v>
      </c>
      <c r="Q11" s="13">
        <v>99.08</v>
      </c>
      <c r="R11" s="12">
        <v>80.319999999999993</v>
      </c>
      <c r="S11" s="12">
        <v>18.760000000000002</v>
      </c>
      <c r="T11" s="2">
        <f t="shared" si="0"/>
        <v>0.62131610819539751</v>
      </c>
      <c r="V11" s="48"/>
      <c r="W11" s="51"/>
      <c r="X11" s="11">
        <v>5</v>
      </c>
      <c r="Y11" s="13">
        <v>5185.24</v>
      </c>
      <c r="Z11" s="13">
        <v>53.6</v>
      </c>
      <c r="AA11" s="12">
        <v>29.84</v>
      </c>
      <c r="AB11" s="31">
        <v>23.76</v>
      </c>
      <c r="AC11" s="31">
        <f t="shared" si="1"/>
        <v>0.11343283582089549</v>
      </c>
    </row>
    <row r="12" spans="1:29" x14ac:dyDescent="0.3">
      <c r="A12" s="48"/>
      <c r="B12" s="51"/>
      <c r="C12" s="11">
        <v>6</v>
      </c>
      <c r="D12" s="2">
        <v>2960.58</v>
      </c>
      <c r="E12" s="2">
        <v>21.52</v>
      </c>
      <c r="G12" s="48"/>
      <c r="H12" s="51"/>
      <c r="I12" s="11">
        <v>6</v>
      </c>
      <c r="J12" s="13">
        <v>4977.6000000000004</v>
      </c>
      <c r="K12" s="13">
        <v>64.599999999999994</v>
      </c>
      <c r="M12" s="48"/>
      <c r="N12" s="51"/>
      <c r="O12" s="11">
        <v>6</v>
      </c>
      <c r="P12" s="13">
        <v>4413.24</v>
      </c>
      <c r="Q12" s="13">
        <v>63</v>
      </c>
      <c r="R12" s="12">
        <v>31.24</v>
      </c>
      <c r="S12" s="12">
        <v>31.76</v>
      </c>
      <c r="T12" s="2">
        <f t="shared" si="0"/>
        <v>-8.2539682539683034E-3</v>
      </c>
      <c r="V12" s="48"/>
      <c r="W12" s="51"/>
      <c r="X12" s="11">
        <v>6</v>
      </c>
      <c r="Y12" s="13">
        <v>5023.63</v>
      </c>
      <c r="Z12" s="13">
        <v>58.68</v>
      </c>
      <c r="AA12" s="12">
        <v>29.48</v>
      </c>
      <c r="AB12" s="31">
        <v>29.2</v>
      </c>
      <c r="AC12" s="31">
        <f t="shared" si="1"/>
        <v>4.7716428084526438E-3</v>
      </c>
    </row>
    <row r="13" spans="1:29" x14ac:dyDescent="0.3">
      <c r="A13" s="48"/>
      <c r="B13" s="51"/>
      <c r="C13" s="11">
        <v>7</v>
      </c>
      <c r="D13" s="2">
        <v>2959.81</v>
      </c>
      <c r="E13" s="2">
        <v>17.12</v>
      </c>
      <c r="G13" s="48"/>
      <c r="H13" s="51"/>
      <c r="I13" s="11">
        <v>7</v>
      </c>
      <c r="J13" s="13">
        <v>4464.74</v>
      </c>
      <c r="K13" s="13">
        <v>48.239999999999995</v>
      </c>
      <c r="M13" s="48"/>
      <c r="N13" s="51"/>
      <c r="O13" s="11">
        <v>7</v>
      </c>
      <c r="P13" s="13">
        <v>4039.3</v>
      </c>
      <c r="Q13" s="13">
        <v>55.12</v>
      </c>
      <c r="R13" s="12">
        <v>35.08</v>
      </c>
      <c r="S13" s="12">
        <v>20.04</v>
      </c>
      <c r="T13" s="2">
        <f t="shared" si="0"/>
        <v>0.27285921625544268</v>
      </c>
      <c r="V13" s="48"/>
      <c r="W13" s="51"/>
      <c r="X13" s="11">
        <v>7</v>
      </c>
      <c r="Y13" s="13">
        <v>4439.7700000000004</v>
      </c>
      <c r="Z13" s="13">
        <v>55.2</v>
      </c>
      <c r="AA13" s="12">
        <v>32.840000000000003</v>
      </c>
      <c r="AB13" s="31">
        <v>22.36</v>
      </c>
      <c r="AC13" s="31">
        <f t="shared" si="1"/>
        <v>0.18985507246376818</v>
      </c>
    </row>
    <row r="14" spans="1:29" x14ac:dyDescent="0.3">
      <c r="A14" s="48"/>
      <c r="B14" s="51"/>
      <c r="C14" s="11" t="s">
        <v>11</v>
      </c>
      <c r="D14" s="14">
        <f>AVERAGE(D7:D13)</f>
        <v>3308.0571428571425</v>
      </c>
      <c r="E14" s="14">
        <f t="shared" ref="E14" si="2">AVERAGE(E7:E13)</f>
        <v>20.685714285714283</v>
      </c>
      <c r="G14" s="48"/>
      <c r="H14" s="51"/>
      <c r="I14" s="11" t="s">
        <v>11</v>
      </c>
      <c r="J14" s="14">
        <f>AVERAGE(J7:J13)</f>
        <v>4502.7114285714279</v>
      </c>
      <c r="K14" s="14">
        <f t="shared" ref="K14" si="3">AVERAGE(K7:K13)</f>
        <v>46.89142857142857</v>
      </c>
      <c r="M14" s="48"/>
      <c r="N14" s="51"/>
      <c r="O14" s="11" t="s">
        <v>11</v>
      </c>
      <c r="P14" s="14">
        <f>AVERAGE(P7:P13)</f>
        <v>4201.62</v>
      </c>
      <c r="Q14" s="14">
        <f t="shared" ref="Q14:T14" si="4">AVERAGE(Q7:Q13)</f>
        <v>58.16571428571428</v>
      </c>
      <c r="R14" s="14">
        <f t="shared" si="4"/>
        <v>39.125714285714288</v>
      </c>
      <c r="S14" s="14">
        <f t="shared" si="4"/>
        <v>19.04</v>
      </c>
      <c r="T14" s="14">
        <f t="shared" si="4"/>
        <v>0.32306134626284011</v>
      </c>
      <c r="V14" s="48"/>
      <c r="W14" s="51"/>
      <c r="X14" s="11" t="s">
        <v>11</v>
      </c>
      <c r="Y14" s="14">
        <f>AVERAGE(Y7:Y13)</f>
        <v>4594.6000000000004</v>
      </c>
      <c r="Z14" s="14">
        <f t="shared" ref="Z14" si="5">AVERAGE(Z7:Z13)</f>
        <v>45.634285714285703</v>
      </c>
      <c r="AA14" s="14">
        <f t="shared" ref="AA14:AC14" si="6">AVERAGE(AA7:AA13)</f>
        <v>27.674285714285713</v>
      </c>
      <c r="AB14" s="26">
        <f t="shared" si="6"/>
        <v>17.96</v>
      </c>
      <c r="AC14" s="26">
        <f t="shared" si="6"/>
        <v>0.25379945496370465</v>
      </c>
    </row>
    <row r="15" spans="1:29" x14ac:dyDescent="0.3">
      <c r="A15" s="48"/>
      <c r="B15" s="52"/>
      <c r="C15" s="11" t="s">
        <v>4</v>
      </c>
      <c r="D15" s="14">
        <f>STDEV(D7:D13)/SQRT(7)</f>
        <v>248.785741636246</v>
      </c>
      <c r="E15" s="14">
        <f t="shared" ref="E15" si="7">STDEV(E7:E13)/SQRT(7)</f>
        <v>2.9464610387821599</v>
      </c>
      <c r="G15" s="48"/>
      <c r="H15" s="52"/>
      <c r="I15" s="11" t="s">
        <v>4</v>
      </c>
      <c r="J15" s="14">
        <f>STDEV(J7:J13)/SQRT(7)</f>
        <v>244.5803638735498</v>
      </c>
      <c r="K15" s="14">
        <f t="shared" ref="K15" si="8">STDEV(K7:K13)/SQRT(7)</f>
        <v>6.3046390435446646</v>
      </c>
      <c r="M15" s="48"/>
      <c r="N15" s="52"/>
      <c r="O15" s="11" t="s">
        <v>4</v>
      </c>
      <c r="P15" s="14">
        <f>STDEV(P7:P13)/SQRT(7)</f>
        <v>299.42271794078636</v>
      </c>
      <c r="Q15" s="14">
        <f t="shared" ref="Q15:T15" si="9">STDEV(Q7:Q13)/SQRT(7)</f>
        <v>9.2490552560384138</v>
      </c>
      <c r="R15" s="14">
        <f t="shared" si="9"/>
        <v>8.0379406439658609</v>
      </c>
      <c r="S15" s="14">
        <f t="shared" si="9"/>
        <v>3.0326979973048984</v>
      </c>
      <c r="T15" s="14">
        <f t="shared" si="9"/>
        <v>7.7507159566411188E-2</v>
      </c>
      <c r="V15" s="48"/>
      <c r="W15" s="52"/>
      <c r="X15" s="11" t="s">
        <v>4</v>
      </c>
      <c r="Y15" s="14">
        <f>STDEV(Y7:Y13)/SQRT(7)</f>
        <v>357.64884120360978</v>
      </c>
      <c r="Z15" s="14">
        <f t="shared" ref="Z15" si="10">STDEV(Z7:Z13)/SQRT(7)</f>
        <v>5.1538570194438762</v>
      </c>
      <c r="AA15" s="14">
        <f t="shared" ref="AA15:AC15" si="11">STDEV(AA7:AA13)/SQRT(7)</f>
        <v>2.3726124411539238</v>
      </c>
      <c r="AB15" s="26">
        <f t="shared" si="11"/>
        <v>3.1225874496885404</v>
      </c>
      <c r="AC15" s="26">
        <f t="shared" si="11"/>
        <v>6.758307825021162E-2</v>
      </c>
    </row>
    <row r="16" spans="1:29" x14ac:dyDescent="0.3">
      <c r="A16" s="48"/>
      <c r="B16" s="53" t="s">
        <v>5</v>
      </c>
      <c r="C16" s="15">
        <v>1</v>
      </c>
      <c r="D16" s="1">
        <v>3559.28</v>
      </c>
      <c r="E16" s="1">
        <v>14.32</v>
      </c>
      <c r="G16" s="48"/>
      <c r="H16" s="53" t="s">
        <v>5</v>
      </c>
      <c r="I16" s="15">
        <v>1</v>
      </c>
      <c r="J16" s="12">
        <v>4351.49</v>
      </c>
      <c r="K16" s="12">
        <v>48.08</v>
      </c>
      <c r="M16" s="48"/>
      <c r="N16" s="53" t="s">
        <v>5</v>
      </c>
      <c r="O16" s="15">
        <v>1</v>
      </c>
      <c r="P16" s="12">
        <v>3994.83</v>
      </c>
      <c r="Q16" s="12">
        <v>41</v>
      </c>
      <c r="R16" s="12">
        <v>29.64</v>
      </c>
      <c r="S16" s="12">
        <v>11.36</v>
      </c>
      <c r="T16" s="2">
        <f>(R16-S16)/Q16</f>
        <v>0.44585365853658537</v>
      </c>
      <c r="V16" s="48"/>
      <c r="W16" s="53" t="s">
        <v>5</v>
      </c>
      <c r="X16" s="15">
        <v>1</v>
      </c>
      <c r="Y16" s="12">
        <v>4505.57</v>
      </c>
      <c r="Z16" s="12">
        <v>33.120000000000005</v>
      </c>
      <c r="AA16" s="12">
        <v>27.44</v>
      </c>
      <c r="AB16" s="31">
        <v>5.68</v>
      </c>
      <c r="AC16" s="31">
        <f>(AA16-AB16)/Z16</f>
        <v>0.65700483091787432</v>
      </c>
    </row>
    <row r="17" spans="1:29" x14ac:dyDescent="0.3">
      <c r="A17" s="48"/>
      <c r="B17" s="54"/>
      <c r="C17" s="15">
        <v>2</v>
      </c>
      <c r="D17" s="1">
        <v>3007.48</v>
      </c>
      <c r="E17" s="1">
        <v>15.96</v>
      </c>
      <c r="G17" s="48"/>
      <c r="H17" s="54"/>
      <c r="I17" s="15">
        <v>2</v>
      </c>
      <c r="J17" s="12">
        <v>4391.5200000000004</v>
      </c>
      <c r="K17" s="12">
        <v>48.24</v>
      </c>
      <c r="M17" s="48"/>
      <c r="N17" s="54"/>
      <c r="O17" s="15">
        <v>2</v>
      </c>
      <c r="P17" s="12">
        <v>4925.46</v>
      </c>
      <c r="Q17" s="12">
        <v>64.760000000000005</v>
      </c>
      <c r="R17" s="12">
        <v>49.36</v>
      </c>
      <c r="S17" s="12">
        <v>15.4</v>
      </c>
      <c r="T17" s="2">
        <f t="shared" ref="T17:T22" si="12">(R17-S17)/Q17</f>
        <v>0.52439777640518836</v>
      </c>
      <c r="V17" s="48"/>
      <c r="W17" s="54"/>
      <c r="X17" s="15">
        <v>2</v>
      </c>
      <c r="Y17" s="12">
        <v>4518.1000000000004</v>
      </c>
      <c r="Z17" s="12">
        <v>57.120000000000005</v>
      </c>
      <c r="AA17" s="12">
        <v>29.76</v>
      </c>
      <c r="AB17" s="31">
        <v>27.36</v>
      </c>
      <c r="AC17" s="31">
        <f t="shared" ref="AC17:AC22" si="13">(AA17-AB17)/Z17</f>
        <v>4.2016806722689107E-2</v>
      </c>
    </row>
    <row r="18" spans="1:29" x14ac:dyDescent="0.3">
      <c r="A18" s="48"/>
      <c r="B18" s="54"/>
      <c r="C18" s="15">
        <v>3</v>
      </c>
      <c r="D18" s="1">
        <v>2573.4</v>
      </c>
      <c r="E18" s="1">
        <v>17.36</v>
      </c>
      <c r="G18" s="48"/>
      <c r="H18" s="54"/>
      <c r="I18" s="15">
        <v>3</v>
      </c>
      <c r="J18" s="12">
        <v>4167.87</v>
      </c>
      <c r="K18" s="12">
        <v>49.92</v>
      </c>
      <c r="M18" s="48"/>
      <c r="N18" s="54"/>
      <c r="O18" s="15">
        <v>3</v>
      </c>
      <c r="P18" s="12">
        <v>3569.1</v>
      </c>
      <c r="Q18" s="12">
        <v>44.120000000000005</v>
      </c>
      <c r="R18" s="12">
        <v>26.32</v>
      </c>
      <c r="S18" s="12">
        <v>17.8</v>
      </c>
      <c r="T18" s="2">
        <f t="shared" si="12"/>
        <v>0.19310970081595646</v>
      </c>
      <c r="V18" s="48"/>
      <c r="W18" s="54"/>
      <c r="X18" s="15">
        <v>3</v>
      </c>
      <c r="Y18" s="12">
        <v>3505.58</v>
      </c>
      <c r="Z18" s="12">
        <v>35.880000000000003</v>
      </c>
      <c r="AA18" s="12">
        <v>14.44</v>
      </c>
      <c r="AB18" s="31">
        <v>21.44</v>
      </c>
      <c r="AC18" s="31">
        <f t="shared" si="13"/>
        <v>-0.19509476031215164</v>
      </c>
    </row>
    <row r="19" spans="1:29" x14ac:dyDescent="0.3">
      <c r="A19" s="48"/>
      <c r="B19" s="54"/>
      <c r="C19" s="15">
        <v>4</v>
      </c>
      <c r="D19" s="1">
        <v>4513.6899999999996</v>
      </c>
      <c r="E19" s="1">
        <v>11.92</v>
      </c>
      <c r="G19" s="48"/>
      <c r="H19" s="54"/>
      <c r="I19" s="15">
        <v>4</v>
      </c>
      <c r="J19" s="12">
        <v>5047.34</v>
      </c>
      <c r="K19" s="12">
        <v>69.319999999999993</v>
      </c>
      <c r="M19" s="48"/>
      <c r="N19" s="54"/>
      <c r="O19" s="15">
        <v>4</v>
      </c>
      <c r="P19" s="12">
        <v>4769.17</v>
      </c>
      <c r="Q19" s="12">
        <v>61.92</v>
      </c>
      <c r="R19" s="12">
        <v>32.92</v>
      </c>
      <c r="S19" s="12">
        <v>29</v>
      </c>
      <c r="T19" s="2">
        <f t="shared" si="12"/>
        <v>6.3307493540051704E-2</v>
      </c>
      <c r="V19" s="48"/>
      <c r="W19" s="54"/>
      <c r="X19" s="15">
        <v>4</v>
      </c>
      <c r="Y19" s="12">
        <v>6051.26</v>
      </c>
      <c r="Z19" s="12">
        <v>75.84</v>
      </c>
      <c r="AA19" s="12">
        <v>34.36</v>
      </c>
      <c r="AB19" s="31">
        <v>41.48</v>
      </c>
      <c r="AC19" s="31">
        <f t="shared" si="13"/>
        <v>-9.3881856540084352E-2</v>
      </c>
    </row>
    <row r="20" spans="1:29" x14ac:dyDescent="0.3">
      <c r="A20" s="48"/>
      <c r="B20" s="54"/>
      <c r="C20" s="16">
        <v>5</v>
      </c>
      <c r="D20" s="2">
        <v>2482.79</v>
      </c>
      <c r="E20" s="2">
        <v>13.16</v>
      </c>
      <c r="G20" s="48"/>
      <c r="H20" s="54"/>
      <c r="I20" s="16">
        <v>5</v>
      </c>
      <c r="J20" s="13">
        <v>3242.16</v>
      </c>
      <c r="K20" s="13">
        <v>24.48</v>
      </c>
      <c r="M20" s="48"/>
      <c r="N20" s="54"/>
      <c r="O20" s="16">
        <v>5</v>
      </c>
      <c r="P20" s="13">
        <v>3009.8</v>
      </c>
      <c r="Q20" s="13">
        <v>43.239999999999995</v>
      </c>
      <c r="R20" s="12">
        <v>35.76</v>
      </c>
      <c r="S20" s="12">
        <v>7.48</v>
      </c>
      <c r="T20" s="2">
        <f t="shared" si="12"/>
        <v>0.65402405180388534</v>
      </c>
      <c r="V20" s="48"/>
      <c r="W20" s="54"/>
      <c r="X20" s="16">
        <v>5</v>
      </c>
      <c r="Y20" s="13">
        <v>3189.24</v>
      </c>
      <c r="Z20" s="13">
        <v>39.599999999999994</v>
      </c>
      <c r="AA20" s="12">
        <v>23.56</v>
      </c>
      <c r="AB20" s="31">
        <v>16.04</v>
      </c>
      <c r="AC20" s="31">
        <f t="shared" si="13"/>
        <v>0.18989898989898993</v>
      </c>
    </row>
    <row r="21" spans="1:29" x14ac:dyDescent="0.3">
      <c r="A21" s="48"/>
      <c r="B21" s="54"/>
      <c r="C21" s="16">
        <v>6</v>
      </c>
      <c r="D21" s="2">
        <v>5510.77</v>
      </c>
      <c r="E21" s="2">
        <v>18.52</v>
      </c>
      <c r="G21" s="48"/>
      <c r="H21" s="54"/>
      <c r="I21" s="16">
        <v>6</v>
      </c>
      <c r="J21" s="13">
        <v>6863.3</v>
      </c>
      <c r="K21" s="13">
        <v>33.92</v>
      </c>
      <c r="M21" s="48"/>
      <c r="N21" s="54"/>
      <c r="O21" s="16">
        <v>6</v>
      </c>
      <c r="P21" s="13">
        <v>8106.79</v>
      </c>
      <c r="Q21" s="13">
        <v>38.200000000000003</v>
      </c>
      <c r="R21" s="12">
        <v>25.72</v>
      </c>
      <c r="S21" s="12">
        <v>12.48</v>
      </c>
      <c r="T21" s="2">
        <f t="shared" si="12"/>
        <v>0.3465968586387434</v>
      </c>
      <c r="V21" s="48"/>
      <c r="W21" s="54"/>
      <c r="X21" s="16">
        <v>6</v>
      </c>
      <c r="Y21" s="13">
        <v>7642.92</v>
      </c>
      <c r="Z21" s="13">
        <v>26.4</v>
      </c>
      <c r="AA21" s="12">
        <v>16.64</v>
      </c>
      <c r="AB21" s="31">
        <v>9.76</v>
      </c>
      <c r="AC21" s="31">
        <f t="shared" si="13"/>
        <v>0.26060606060606067</v>
      </c>
    </row>
    <row r="22" spans="1:29" x14ac:dyDescent="0.3">
      <c r="A22" s="48"/>
      <c r="B22" s="54"/>
      <c r="C22" s="16">
        <v>7</v>
      </c>
      <c r="D22" s="2">
        <v>3069.13</v>
      </c>
      <c r="E22" s="2">
        <v>33.880000000000003</v>
      </c>
      <c r="G22" s="48"/>
      <c r="H22" s="54"/>
      <c r="I22" s="16">
        <v>7</v>
      </c>
      <c r="J22" s="13">
        <v>4472.55</v>
      </c>
      <c r="K22" s="13">
        <v>23.96</v>
      </c>
      <c r="M22" s="48"/>
      <c r="N22" s="54"/>
      <c r="O22" s="16">
        <v>7</v>
      </c>
      <c r="P22" s="13">
        <v>3912.63</v>
      </c>
      <c r="Q22" s="13">
        <v>31.2</v>
      </c>
      <c r="R22" s="12">
        <v>23.32</v>
      </c>
      <c r="S22" s="12">
        <v>7.88</v>
      </c>
      <c r="T22" s="2">
        <f t="shared" si="12"/>
        <v>0.49487179487179495</v>
      </c>
      <c r="V22" s="48"/>
      <c r="W22" s="54"/>
      <c r="X22" s="16">
        <v>7</v>
      </c>
      <c r="Y22" s="13">
        <v>4875.7700000000004</v>
      </c>
      <c r="Z22" s="13">
        <v>17.440000000000001</v>
      </c>
      <c r="AA22" s="12">
        <v>10.8</v>
      </c>
      <c r="AB22" s="31">
        <v>6.64</v>
      </c>
      <c r="AC22" s="31">
        <f t="shared" si="13"/>
        <v>0.23853211009174316</v>
      </c>
    </row>
    <row r="23" spans="1:29" x14ac:dyDescent="0.3">
      <c r="A23" s="48"/>
      <c r="B23" s="54"/>
      <c r="C23" s="15" t="s">
        <v>11</v>
      </c>
      <c r="D23" s="14">
        <f>AVERAGE(D16:D22)</f>
        <v>3530.934285714286</v>
      </c>
      <c r="E23" s="14">
        <f t="shared" ref="E23" si="14">AVERAGE(E16:E22)</f>
        <v>17.874285714285715</v>
      </c>
      <c r="G23" s="48"/>
      <c r="H23" s="54"/>
      <c r="I23" s="15" t="s">
        <v>11</v>
      </c>
      <c r="J23" s="14">
        <f>AVERAGE(J16:J22)</f>
        <v>4648.0328571428572</v>
      </c>
      <c r="K23" s="14">
        <f t="shared" ref="K23" si="15">AVERAGE(K16:K22)</f>
        <v>42.559999999999995</v>
      </c>
      <c r="M23" s="48"/>
      <c r="N23" s="54"/>
      <c r="O23" s="15" t="s">
        <v>11</v>
      </c>
      <c r="P23" s="14">
        <f>AVERAGE(P16:P22)</f>
        <v>4612.54</v>
      </c>
      <c r="Q23" s="14">
        <f t="shared" ref="Q23:S23" si="16">AVERAGE(Q16:Q22)</f>
        <v>46.348571428571425</v>
      </c>
      <c r="R23" s="14">
        <f t="shared" si="16"/>
        <v>31.862857142857141</v>
      </c>
      <c r="S23" s="14">
        <f t="shared" si="16"/>
        <v>14.485714285714286</v>
      </c>
      <c r="T23" s="14">
        <f>AVERAGE(T16:T22)</f>
        <v>0.38888019065888646</v>
      </c>
      <c r="V23" s="48"/>
      <c r="W23" s="54"/>
      <c r="X23" s="15" t="s">
        <v>11</v>
      </c>
      <c r="Y23" s="14">
        <f>AVERAGE(Y16:Y22)</f>
        <v>4898.3485714285716</v>
      </c>
      <c r="Z23" s="14">
        <f t="shared" ref="Z23" si="17">AVERAGE(Z16:Z22)</f>
        <v>40.771428571428565</v>
      </c>
      <c r="AA23" s="14">
        <f t="shared" ref="AA23:AC23" si="18">AVERAGE(AA16:AA22)</f>
        <v>22.428571428571427</v>
      </c>
      <c r="AB23" s="26">
        <f t="shared" si="18"/>
        <v>18.342857142857145</v>
      </c>
      <c r="AC23" s="26">
        <f t="shared" si="18"/>
        <v>0.15701174019787448</v>
      </c>
    </row>
    <row r="24" spans="1:29" x14ac:dyDescent="0.3">
      <c r="A24" s="49"/>
      <c r="B24" s="55"/>
      <c r="C24" s="15" t="s">
        <v>4</v>
      </c>
      <c r="D24" s="14">
        <f>STDEV(D16:D22)/SQRT(7)</f>
        <v>419.44145594586422</v>
      </c>
      <c r="E24" s="14">
        <f t="shared" ref="E24" si="19">STDEV(E16:E22)/SQRT(7)</f>
        <v>2.8066238463616724</v>
      </c>
      <c r="G24" s="49"/>
      <c r="H24" s="55"/>
      <c r="I24" s="15" t="s">
        <v>4</v>
      </c>
      <c r="J24" s="14">
        <f>STDEV(J16:J22)/SQRT(7)</f>
        <v>421.40412437081625</v>
      </c>
      <c r="K24" s="14">
        <f t="shared" ref="K24" si="20">STDEV(K16:K22)/SQRT(7)</f>
        <v>6.1343994932558088</v>
      </c>
      <c r="M24" s="49"/>
      <c r="N24" s="55"/>
      <c r="O24" s="15" t="s">
        <v>4</v>
      </c>
      <c r="P24" s="14">
        <f>STDEV(P16:P22)/SQRT(7)</f>
        <v>633.60677942501002</v>
      </c>
      <c r="Q24" s="14">
        <f t="shared" ref="Q24:T24" si="21">STDEV(Q16:Q22)/SQRT(7)</f>
        <v>4.681690490660416</v>
      </c>
      <c r="R24" s="14">
        <f t="shared" si="21"/>
        <v>3.3410674900081085</v>
      </c>
      <c r="S24" s="14">
        <f t="shared" si="21"/>
        <v>2.798781075790687</v>
      </c>
      <c r="T24" s="14">
        <f t="shared" si="21"/>
        <v>7.7037100728637911E-2</v>
      </c>
      <c r="V24" s="49"/>
      <c r="W24" s="55"/>
      <c r="X24" s="15" t="s">
        <v>4</v>
      </c>
      <c r="Y24" s="14">
        <f>STDEV(Y16:Y22)/SQRT(7)</f>
        <v>577.80593350407537</v>
      </c>
      <c r="Z24" s="14">
        <f t="shared" ref="Z24" si="22">STDEV(Z16:Z22)/SQRT(7)</f>
        <v>7.4511371546871414</v>
      </c>
      <c r="AA24" s="14">
        <f t="shared" ref="AA24:AC24" si="23">STDEV(AA16:AA22)/SQRT(7)</f>
        <v>3.2915906044772623</v>
      </c>
      <c r="AB24" s="26">
        <f t="shared" si="23"/>
        <v>4.8856006670163898</v>
      </c>
      <c r="AC24" s="26">
        <f t="shared" si="23"/>
        <v>0.10562765186297408</v>
      </c>
    </row>
    <row r="25" spans="1:29" x14ac:dyDescent="0.3">
      <c r="A25" s="17"/>
      <c r="B25" s="17"/>
      <c r="C25" s="18" t="s">
        <v>11</v>
      </c>
      <c r="D25" s="19">
        <f>AVERAGE(D7:D13,D16:D22)</f>
        <v>3419.4957142857138</v>
      </c>
      <c r="E25" s="19">
        <f t="shared" ref="E25" si="24">AVERAGE(E7:E13,E16:E22)</f>
        <v>19.28</v>
      </c>
      <c r="G25" s="17"/>
      <c r="H25" s="17"/>
      <c r="I25" s="18" t="s">
        <v>11</v>
      </c>
      <c r="J25" s="19">
        <f>AVERAGE(J7:J13,J16:J22)</f>
        <v>4575.3721428571434</v>
      </c>
      <c r="K25" s="19">
        <f t="shared" ref="K25" si="25">AVERAGE(K7:K13,K16:K22)</f>
        <v>44.725714285714282</v>
      </c>
      <c r="M25" s="17"/>
      <c r="N25" s="17"/>
      <c r="O25" s="18" t="s">
        <v>11</v>
      </c>
      <c r="P25" s="19">
        <f>AVERAGE(P7:P13,P16:P22)</f>
        <v>4407.08</v>
      </c>
      <c r="Q25" s="19">
        <f t="shared" ref="Q25:S25" si="26">AVERAGE(Q7:Q13,Q16:Q22)</f>
        <v>52.25714285714286</v>
      </c>
      <c r="R25" s="19">
        <f t="shared" si="26"/>
        <v>35.494285714285716</v>
      </c>
      <c r="S25" s="19">
        <f t="shared" si="26"/>
        <v>16.76285714285714</v>
      </c>
      <c r="T25" s="19">
        <f>AVERAGE(T7:T13,T16:T22)</f>
        <v>0.35597076846086323</v>
      </c>
      <c r="V25" s="17"/>
      <c r="W25" s="17"/>
      <c r="X25" s="18" t="s">
        <v>11</v>
      </c>
      <c r="Y25" s="19">
        <f>AVERAGE(Y7:Y13,Y16:Y22)</f>
        <v>4746.4742857142855</v>
      </c>
      <c r="Z25" s="19">
        <f t="shared" ref="Z25" si="27">AVERAGE(Z7:Z13,Z16:Z22)</f>
        <v>43.202857142857148</v>
      </c>
      <c r="AA25" s="19">
        <f t="shared" ref="AA25:AC25" si="28">AVERAGE(AA7:AA13,AA16:AA22)</f>
        <v>25.051428571428573</v>
      </c>
      <c r="AB25" s="25">
        <f t="shared" si="28"/>
        <v>18.151428571428568</v>
      </c>
      <c r="AC25" s="25">
        <f t="shared" si="28"/>
        <v>0.20540559758078955</v>
      </c>
    </row>
    <row r="26" spans="1:29" x14ac:dyDescent="0.3">
      <c r="A26" s="17"/>
      <c r="B26" s="17"/>
      <c r="C26" s="18" t="s">
        <v>4</v>
      </c>
      <c r="D26" s="19">
        <f>STDEV(D7:D13,D16:D22)/SQRT(14)</f>
        <v>236.30081803050152</v>
      </c>
      <c r="E26" s="19">
        <f t="shared" ref="E26" si="29">STDEV(E7:E13,E16:E22)/SQRT(14)</f>
        <v>1.9933030735081745</v>
      </c>
      <c r="G26" s="17"/>
      <c r="H26" s="17"/>
      <c r="I26" s="18" t="s">
        <v>4</v>
      </c>
      <c r="J26" s="19">
        <f>STDEV(J7:J13,J16:J22)/SQRT(14)</f>
        <v>234.92757487693589</v>
      </c>
      <c r="K26" s="19">
        <f t="shared" ref="K26" si="30">STDEV(K7:K13,K16:K22)/SQRT(14)</f>
        <v>4.2682036412747397</v>
      </c>
      <c r="M26" s="17"/>
      <c r="N26" s="17"/>
      <c r="O26" s="18" t="s">
        <v>4</v>
      </c>
      <c r="P26" s="19">
        <f>STDEV(P7:P13,P16:P22)/SQRT(14)</f>
        <v>341.4390762704171</v>
      </c>
      <c r="Q26" s="19">
        <f t="shared" ref="Q26:S26" si="31">STDEV(Q7:Q13,Q16:Q22)/SQRT(14)</f>
        <v>5.2425842369910081</v>
      </c>
      <c r="R26" s="19">
        <f t="shared" si="31"/>
        <v>4.3011710281620719</v>
      </c>
      <c r="S26" s="19">
        <f t="shared" si="31"/>
        <v>2.0806189454660702</v>
      </c>
      <c r="T26" s="19">
        <f>STDEV(T7:T13,T16:T22)/SQRT(14)</f>
        <v>5.3283894296054263E-2</v>
      </c>
      <c r="V26" s="17"/>
      <c r="W26" s="17"/>
      <c r="X26" s="18" t="s">
        <v>4</v>
      </c>
      <c r="Y26" s="19">
        <f>STDEV(Y7:Y13,Y16:Y22)/SQRT(14)</f>
        <v>329.14609450722037</v>
      </c>
      <c r="Z26" s="19">
        <f t="shared" ref="Z26" si="32">STDEV(Z7:Z13,Z16:Z22)/SQRT(14)</f>
        <v>4.404166786844276</v>
      </c>
      <c r="AA26" s="19">
        <f t="shared" ref="AA26:AC26" si="33">STDEV(AA7:AA13,AA16:AA22)/SQRT(14)</f>
        <v>2.0805131597395139</v>
      </c>
      <c r="AB26" s="25">
        <f t="shared" si="33"/>
        <v>2.7858928091570649</v>
      </c>
      <c r="AC26" s="25">
        <f t="shared" si="33"/>
        <v>6.171646416910756E-2</v>
      </c>
    </row>
    <row r="27" spans="1:29" x14ac:dyDescent="0.3">
      <c r="A27" s="17"/>
      <c r="B27" s="17"/>
      <c r="C27" s="20"/>
      <c r="D27" s="14"/>
      <c r="E27" s="14"/>
      <c r="G27" s="17"/>
      <c r="H27" s="17"/>
      <c r="I27" s="20"/>
      <c r="J27" s="14"/>
      <c r="K27" s="14"/>
      <c r="M27" s="17"/>
      <c r="N27" s="17"/>
      <c r="O27" s="20"/>
      <c r="P27" s="14"/>
      <c r="Q27" s="14"/>
      <c r="R27" s="14"/>
      <c r="S27" s="14"/>
      <c r="V27" s="17"/>
      <c r="W27" s="17"/>
      <c r="X27" s="20"/>
      <c r="Y27" s="14"/>
      <c r="Z27" s="14"/>
      <c r="AA27" s="14"/>
      <c r="AB27" s="31"/>
      <c r="AC27" s="31"/>
    </row>
    <row r="28" spans="1:29" x14ac:dyDescent="0.3">
      <c r="A28" s="56" t="s">
        <v>13</v>
      </c>
      <c r="B28" s="57" t="s">
        <v>3</v>
      </c>
      <c r="C28" s="21">
        <v>1</v>
      </c>
      <c r="D28" s="1">
        <v>3127.32</v>
      </c>
      <c r="E28" s="1">
        <v>52.68</v>
      </c>
      <c r="G28" s="56" t="s">
        <v>13</v>
      </c>
      <c r="H28" s="57" t="s">
        <v>3</v>
      </c>
      <c r="I28" s="21">
        <v>1</v>
      </c>
      <c r="J28" s="12">
        <v>3485.69</v>
      </c>
      <c r="K28" s="12">
        <v>36.28</v>
      </c>
      <c r="M28" s="56" t="s">
        <v>13</v>
      </c>
      <c r="N28" s="57" t="s">
        <v>3</v>
      </c>
      <c r="O28" s="21">
        <v>1</v>
      </c>
      <c r="P28" s="12">
        <v>3958.06</v>
      </c>
      <c r="Q28" s="12">
        <v>35.28</v>
      </c>
      <c r="R28" s="12">
        <v>26.68</v>
      </c>
      <c r="S28" s="12">
        <v>8.6</v>
      </c>
      <c r="T28" s="2">
        <f>(R28-S28)/Q28</f>
        <v>0.51247165532879813</v>
      </c>
      <c r="V28" s="56" t="s">
        <v>13</v>
      </c>
      <c r="W28" s="57" t="s">
        <v>3</v>
      </c>
      <c r="X28" s="21">
        <v>1</v>
      </c>
      <c r="Y28" s="12">
        <v>4491.25</v>
      </c>
      <c r="Z28" s="12">
        <v>44.4</v>
      </c>
      <c r="AA28" s="12">
        <v>30.68</v>
      </c>
      <c r="AB28" s="31">
        <v>13.72</v>
      </c>
      <c r="AC28" s="31">
        <f>(AA28-AB28)/Z28</f>
        <v>0.38198198198198202</v>
      </c>
    </row>
    <row r="29" spans="1:29" x14ac:dyDescent="0.3">
      <c r="A29" s="56"/>
      <c r="B29" s="58"/>
      <c r="C29" s="21">
        <v>2</v>
      </c>
      <c r="D29" s="1">
        <v>4162.29</v>
      </c>
      <c r="E29" s="1">
        <v>46.32</v>
      </c>
      <c r="G29" s="56"/>
      <c r="H29" s="58"/>
      <c r="I29" s="21">
        <v>2</v>
      </c>
      <c r="J29" s="12">
        <v>5236.62</v>
      </c>
      <c r="K29" s="12">
        <v>56.32</v>
      </c>
      <c r="M29" s="56"/>
      <c r="N29" s="58"/>
      <c r="O29" s="21">
        <v>2</v>
      </c>
      <c r="P29" s="12">
        <v>4510.04</v>
      </c>
      <c r="Q29" s="12">
        <v>33.519999999999996</v>
      </c>
      <c r="R29" s="12">
        <v>18.84</v>
      </c>
      <c r="S29" s="12">
        <v>14.68</v>
      </c>
      <c r="T29" s="2">
        <f t="shared" ref="T29:T34" si="34">(R29-S29)/Q29</f>
        <v>0.12410501193317425</v>
      </c>
      <c r="V29" s="56"/>
      <c r="W29" s="58"/>
      <c r="X29" s="21">
        <v>2</v>
      </c>
      <c r="Y29" s="12">
        <v>4382.78</v>
      </c>
      <c r="Z29" s="12">
        <v>46.76</v>
      </c>
      <c r="AA29" s="12">
        <v>31.52</v>
      </c>
      <c r="AB29" s="31">
        <v>15.24</v>
      </c>
      <c r="AC29" s="31">
        <f t="shared" ref="AC29:AC34" si="35">(AA29-AB29)/Z29</f>
        <v>0.34816082121471348</v>
      </c>
    </row>
    <row r="30" spans="1:29" x14ac:dyDescent="0.3">
      <c r="A30" s="56"/>
      <c r="B30" s="58"/>
      <c r="C30" s="21">
        <v>3</v>
      </c>
      <c r="D30" s="1">
        <v>3301.06</v>
      </c>
      <c r="E30" s="1">
        <v>10.64</v>
      </c>
      <c r="G30" s="56"/>
      <c r="H30" s="58"/>
      <c r="I30" s="21">
        <v>3</v>
      </c>
      <c r="J30" s="12">
        <v>5164.05</v>
      </c>
      <c r="K30" s="12">
        <v>57.96</v>
      </c>
      <c r="M30" s="56"/>
      <c r="N30" s="58"/>
      <c r="O30" s="21">
        <v>3</v>
      </c>
      <c r="P30" s="12">
        <v>3864.03</v>
      </c>
      <c r="Q30" s="12">
        <v>33.68</v>
      </c>
      <c r="R30" s="12">
        <v>20.88</v>
      </c>
      <c r="S30" s="12">
        <v>12.8</v>
      </c>
      <c r="T30" s="2">
        <f t="shared" si="34"/>
        <v>0.23990498812351538</v>
      </c>
      <c r="V30" s="56"/>
      <c r="W30" s="58"/>
      <c r="X30" s="21">
        <v>3</v>
      </c>
      <c r="Y30" s="12">
        <v>4747.95</v>
      </c>
      <c r="Z30" s="12">
        <v>22.68</v>
      </c>
      <c r="AA30" s="12">
        <v>12</v>
      </c>
      <c r="AB30" s="31">
        <v>10.68</v>
      </c>
      <c r="AC30" s="31">
        <f t="shared" si="35"/>
        <v>5.8201058201058212E-2</v>
      </c>
    </row>
    <row r="31" spans="1:29" x14ac:dyDescent="0.3">
      <c r="A31" s="56"/>
      <c r="B31" s="58"/>
      <c r="C31" s="21">
        <v>4</v>
      </c>
      <c r="D31" s="1">
        <v>2992.46</v>
      </c>
      <c r="E31" s="1">
        <v>33.4</v>
      </c>
      <c r="G31" s="56"/>
      <c r="H31" s="58"/>
      <c r="I31" s="21">
        <v>4</v>
      </c>
      <c r="J31" s="12">
        <v>3463.29</v>
      </c>
      <c r="K31" s="12">
        <v>29.32</v>
      </c>
      <c r="M31" s="56"/>
      <c r="N31" s="58"/>
      <c r="O31" s="21">
        <v>4</v>
      </c>
      <c r="P31" s="12">
        <v>4078.99</v>
      </c>
      <c r="Q31" s="12">
        <v>49.48</v>
      </c>
      <c r="R31" s="12">
        <v>37.159999999999997</v>
      </c>
      <c r="S31" s="12">
        <v>12.32</v>
      </c>
      <c r="T31" s="2">
        <f t="shared" si="34"/>
        <v>0.502021018593371</v>
      </c>
      <c r="V31" s="56"/>
      <c r="W31" s="58"/>
      <c r="X31" s="21">
        <v>4</v>
      </c>
      <c r="Y31" s="12">
        <v>3743.07</v>
      </c>
      <c r="Z31" s="12">
        <v>25.56</v>
      </c>
      <c r="AA31" s="12">
        <v>18.52</v>
      </c>
      <c r="AB31" s="31">
        <v>7.04</v>
      </c>
      <c r="AC31" s="31">
        <f t="shared" si="35"/>
        <v>0.44913928012519566</v>
      </c>
    </row>
    <row r="32" spans="1:29" x14ac:dyDescent="0.3">
      <c r="A32" s="56"/>
      <c r="B32" s="58"/>
      <c r="C32" s="21">
        <v>5</v>
      </c>
      <c r="D32" s="2">
        <v>3059.69</v>
      </c>
      <c r="E32" s="2">
        <v>33.72</v>
      </c>
      <c r="G32" s="56"/>
      <c r="H32" s="58"/>
      <c r="I32" s="21">
        <v>5</v>
      </c>
      <c r="J32" s="13">
        <v>5186.8500000000004</v>
      </c>
      <c r="K32" s="13">
        <v>74.039999999999992</v>
      </c>
      <c r="M32" s="56"/>
      <c r="N32" s="58"/>
      <c r="O32" s="21">
        <v>5</v>
      </c>
      <c r="P32" s="13">
        <v>5725.64</v>
      </c>
      <c r="Q32" s="13">
        <v>47</v>
      </c>
      <c r="R32" s="12">
        <v>21.84</v>
      </c>
      <c r="S32" s="12">
        <v>25.16</v>
      </c>
      <c r="T32" s="2">
        <f t="shared" si="34"/>
        <v>-7.0638297872340425E-2</v>
      </c>
      <c r="V32" s="56"/>
      <c r="W32" s="58"/>
      <c r="X32" s="21">
        <v>5</v>
      </c>
      <c r="Y32" s="13">
        <v>5740.03</v>
      </c>
      <c r="Z32" s="13">
        <v>46.44</v>
      </c>
      <c r="AA32" s="12">
        <v>26.8</v>
      </c>
      <c r="AB32" s="31">
        <v>19.64</v>
      </c>
      <c r="AC32" s="31">
        <f t="shared" si="35"/>
        <v>0.15417743324720071</v>
      </c>
    </row>
    <row r="33" spans="1:29" x14ac:dyDescent="0.3">
      <c r="A33" s="56"/>
      <c r="B33" s="58"/>
      <c r="C33" s="21">
        <v>6</v>
      </c>
      <c r="D33" s="2">
        <v>3774.03</v>
      </c>
      <c r="E33" s="2">
        <v>24.08</v>
      </c>
      <c r="G33" s="56"/>
      <c r="H33" s="58"/>
      <c r="I33" s="21">
        <v>6</v>
      </c>
      <c r="J33" s="13">
        <v>5845.05</v>
      </c>
      <c r="K33" s="13">
        <v>52.480000000000004</v>
      </c>
      <c r="M33" s="56"/>
      <c r="N33" s="58"/>
      <c r="O33" s="21">
        <v>6</v>
      </c>
      <c r="P33" s="13">
        <v>4507.32</v>
      </c>
      <c r="Q33" s="13">
        <v>41.839999999999996</v>
      </c>
      <c r="R33" s="12">
        <v>30.56</v>
      </c>
      <c r="S33" s="12">
        <v>11.28</v>
      </c>
      <c r="T33" s="2">
        <f t="shared" si="34"/>
        <v>0.46080305927342263</v>
      </c>
      <c r="V33" s="56"/>
      <c r="W33" s="58"/>
      <c r="X33" s="21">
        <v>6</v>
      </c>
      <c r="Y33" s="13">
        <v>5197.16</v>
      </c>
      <c r="Z33" s="13">
        <v>43.64</v>
      </c>
      <c r="AA33" s="12">
        <v>31.72</v>
      </c>
      <c r="AB33" s="31">
        <v>11.92</v>
      </c>
      <c r="AC33" s="31">
        <f t="shared" si="35"/>
        <v>0.45371219065077906</v>
      </c>
    </row>
    <row r="34" spans="1:29" x14ac:dyDescent="0.3">
      <c r="A34" s="56"/>
      <c r="B34" s="58"/>
      <c r="C34" s="21">
        <v>7</v>
      </c>
      <c r="D34" s="2">
        <v>3270.84</v>
      </c>
      <c r="E34" s="2">
        <v>20.64</v>
      </c>
      <c r="G34" s="56"/>
      <c r="H34" s="58"/>
      <c r="I34" s="21">
        <v>7</v>
      </c>
      <c r="J34" s="13">
        <v>3774.55</v>
      </c>
      <c r="K34" s="13">
        <v>24</v>
      </c>
      <c r="M34" s="56"/>
      <c r="N34" s="58"/>
      <c r="O34" s="21">
        <v>7</v>
      </c>
      <c r="P34" s="13">
        <v>4292.1499999999996</v>
      </c>
      <c r="Q34" s="13">
        <v>36.04</v>
      </c>
      <c r="R34" s="12">
        <v>26.48</v>
      </c>
      <c r="S34" s="12">
        <v>9.56</v>
      </c>
      <c r="T34" s="2">
        <f t="shared" si="34"/>
        <v>0.46947835738068816</v>
      </c>
      <c r="V34" s="56"/>
      <c r="W34" s="58"/>
      <c r="X34" s="21">
        <v>7</v>
      </c>
      <c r="Y34" s="13">
        <v>4309.7</v>
      </c>
      <c r="Z34" s="13">
        <v>18.079999999999998</v>
      </c>
      <c r="AA34" s="12">
        <v>12.56</v>
      </c>
      <c r="AB34" s="31">
        <v>5.52</v>
      </c>
      <c r="AC34" s="31">
        <f t="shared" si="35"/>
        <v>0.38938053097345143</v>
      </c>
    </row>
    <row r="35" spans="1:29" x14ac:dyDescent="0.3">
      <c r="A35" s="56"/>
      <c r="B35" s="58"/>
      <c r="C35" s="21" t="s">
        <v>11</v>
      </c>
      <c r="D35" s="14">
        <f>AVERAGE(D28:D34)</f>
        <v>3383.9557142857143</v>
      </c>
      <c r="E35" s="14">
        <f t="shared" ref="E35" si="36">AVERAGE(E28:E34)</f>
        <v>31.639999999999993</v>
      </c>
      <c r="G35" s="56"/>
      <c r="H35" s="58"/>
      <c r="I35" s="21" t="s">
        <v>11</v>
      </c>
      <c r="J35" s="14">
        <f>AVERAGE(J28:J34)</f>
        <v>4593.7285714285708</v>
      </c>
      <c r="K35" s="14">
        <f t="shared" ref="K35" si="37">AVERAGE(K28:K34)</f>
        <v>47.199999999999996</v>
      </c>
      <c r="M35" s="56"/>
      <c r="N35" s="58"/>
      <c r="O35" s="21" t="s">
        <v>11</v>
      </c>
      <c r="P35" s="14">
        <f>AVERAGE(P28:P34)</f>
        <v>4419.4614285714288</v>
      </c>
      <c r="Q35" s="14">
        <f t="shared" ref="Q35:T35" si="38">AVERAGE(Q28:Q34)</f>
        <v>39.548571428571428</v>
      </c>
      <c r="R35" s="14">
        <f t="shared" si="38"/>
        <v>26.062857142857137</v>
      </c>
      <c r="S35" s="14">
        <f t="shared" si="38"/>
        <v>13.485714285714286</v>
      </c>
      <c r="T35" s="14">
        <f t="shared" si="38"/>
        <v>0.31973511325151843</v>
      </c>
      <c r="V35" s="56"/>
      <c r="W35" s="58"/>
      <c r="X35" s="21" t="s">
        <v>11</v>
      </c>
      <c r="Y35" s="14">
        <f>AVERAGE(Y28:Y34)</f>
        <v>4658.8485714285716</v>
      </c>
      <c r="Z35" s="14">
        <f t="shared" ref="Z35:AA35" si="39">AVERAGE(Z28:Z34)</f>
        <v>35.365714285714283</v>
      </c>
      <c r="AA35" s="14">
        <f t="shared" si="39"/>
        <v>23.400000000000002</v>
      </c>
      <c r="AB35" s="26">
        <f t="shared" ref="AB35:AC35" si="40">AVERAGE(AB28:AB34)</f>
        <v>11.965714285714284</v>
      </c>
      <c r="AC35" s="26">
        <f t="shared" si="40"/>
        <v>0.31925047091348296</v>
      </c>
    </row>
    <row r="36" spans="1:29" x14ac:dyDescent="0.3">
      <c r="A36" s="56"/>
      <c r="B36" s="59"/>
      <c r="C36" s="21" t="s">
        <v>4</v>
      </c>
      <c r="D36" s="14">
        <f>STDEV(D28:D34)/SQRT(7)</f>
        <v>161.97502089692159</v>
      </c>
      <c r="E36" s="14">
        <f t="shared" ref="E36" si="41">STDEV(E28:E34)/SQRT(7)</f>
        <v>5.5307831185793157</v>
      </c>
      <c r="G36" s="56"/>
      <c r="H36" s="59"/>
      <c r="I36" s="21" t="s">
        <v>4</v>
      </c>
      <c r="J36" s="14">
        <f>STDEV(J28:J34)/SQRT(7)</f>
        <v>372.66315183470363</v>
      </c>
      <c r="K36" s="14">
        <f t="shared" ref="K36" si="42">STDEV(K28:K34)/SQRT(7)</f>
        <v>6.7689712237954911</v>
      </c>
      <c r="M36" s="56"/>
      <c r="N36" s="59"/>
      <c r="O36" s="21" t="s">
        <v>4</v>
      </c>
      <c r="P36" s="14">
        <f>STDEV(P28:P34)/SQRT(7)</f>
        <v>237.82498618610339</v>
      </c>
      <c r="Q36" s="14">
        <f t="shared" ref="Q36:T36" si="43">STDEV(Q28:Q34)/SQRT(7)</f>
        <v>2.4915203128587589</v>
      </c>
      <c r="R36" s="14">
        <f t="shared" si="43"/>
        <v>2.3943879964515111</v>
      </c>
      <c r="S36" s="14">
        <f t="shared" si="43"/>
        <v>2.0913140744094676</v>
      </c>
      <c r="T36" s="14">
        <f t="shared" si="43"/>
        <v>8.58756182521071E-2</v>
      </c>
      <c r="V36" s="56"/>
      <c r="W36" s="59"/>
      <c r="X36" s="21" t="s">
        <v>4</v>
      </c>
      <c r="Y36" s="14">
        <f>STDEV(Y28:Y34)/SQRT(7)</f>
        <v>245.50869416695741</v>
      </c>
      <c r="Z36" s="14">
        <f t="shared" ref="Z36:AA36" si="44">STDEV(Z28:Z34)/SQRT(7)</f>
        <v>4.7769958965775041</v>
      </c>
      <c r="AA36" s="14">
        <f t="shared" si="44"/>
        <v>3.3487566989214703</v>
      </c>
      <c r="AB36" s="26">
        <f t="shared" ref="AB36:AC36" si="45">STDEV(AB28:AB34)/SQRT(7)</f>
        <v>1.8267729250588018</v>
      </c>
      <c r="AC36" s="26">
        <f t="shared" si="45"/>
        <v>5.7742498303637708E-2</v>
      </c>
    </row>
    <row r="37" spans="1:29" x14ac:dyDescent="0.3">
      <c r="A37" s="56"/>
      <c r="B37" s="60" t="s">
        <v>5</v>
      </c>
      <c r="C37" s="22">
        <v>1</v>
      </c>
      <c r="D37" s="1">
        <v>3531.54</v>
      </c>
      <c r="E37" s="1">
        <v>17.32</v>
      </c>
      <c r="G37" s="56"/>
      <c r="H37" s="60" t="s">
        <v>5</v>
      </c>
      <c r="I37" s="22">
        <v>1</v>
      </c>
      <c r="J37" s="12">
        <v>4740.2700000000004</v>
      </c>
      <c r="K37" s="12">
        <v>41.519999999999996</v>
      </c>
      <c r="M37" s="56"/>
      <c r="N37" s="60" t="s">
        <v>5</v>
      </c>
      <c r="O37" s="22">
        <v>1</v>
      </c>
      <c r="P37" s="12">
        <v>4707.3</v>
      </c>
      <c r="Q37" s="12">
        <v>28.2</v>
      </c>
      <c r="R37" s="12">
        <v>15.36</v>
      </c>
      <c r="S37" s="12">
        <v>12.84</v>
      </c>
      <c r="T37" s="2">
        <f>(R37-S37)/Q37</f>
        <v>8.9361702127659565E-2</v>
      </c>
      <c r="V37" s="56"/>
      <c r="W37" s="60" t="s">
        <v>5</v>
      </c>
      <c r="X37" s="22">
        <v>1</v>
      </c>
      <c r="Y37" s="12">
        <v>5370.12</v>
      </c>
      <c r="Z37" s="12">
        <v>42.24</v>
      </c>
      <c r="AA37" s="12">
        <v>30.64</v>
      </c>
      <c r="AB37" s="31">
        <v>11.6</v>
      </c>
      <c r="AC37" s="31">
        <f>(AA37-AB37)/Z37</f>
        <v>0.45075757575757569</v>
      </c>
    </row>
    <row r="38" spans="1:29" x14ac:dyDescent="0.3">
      <c r="A38" s="56"/>
      <c r="B38" s="60"/>
      <c r="C38" s="22">
        <v>2</v>
      </c>
      <c r="D38" s="1">
        <v>3595.42</v>
      </c>
      <c r="E38" s="1">
        <v>42.64</v>
      </c>
      <c r="G38" s="56"/>
      <c r="H38" s="60"/>
      <c r="I38" s="22">
        <v>2</v>
      </c>
      <c r="J38" s="12">
        <v>4861.3900000000003</v>
      </c>
      <c r="K38" s="12">
        <v>74.16</v>
      </c>
      <c r="M38" s="56"/>
      <c r="N38" s="60"/>
      <c r="O38" s="22">
        <v>2</v>
      </c>
      <c r="P38" s="12">
        <v>4957.41</v>
      </c>
      <c r="Q38" s="12">
        <v>53.08</v>
      </c>
      <c r="R38" s="12">
        <v>31.24</v>
      </c>
      <c r="S38" s="12">
        <v>21.84</v>
      </c>
      <c r="T38" s="2">
        <f t="shared" ref="T38:T43" si="46">(R38-S38)/Q38</f>
        <v>0.17709118311981911</v>
      </c>
      <c r="V38" s="56"/>
      <c r="W38" s="60"/>
      <c r="X38" s="22">
        <v>2</v>
      </c>
      <c r="Y38" s="12">
        <v>4564.97</v>
      </c>
      <c r="Z38" s="12">
        <v>64.400000000000006</v>
      </c>
      <c r="AA38" s="12">
        <v>37.76</v>
      </c>
      <c r="AB38" s="31">
        <v>26.64</v>
      </c>
      <c r="AC38" s="31">
        <f t="shared" ref="AC38:AC43" si="47">(AA38-AB38)/Z38</f>
        <v>0.17267080745341609</v>
      </c>
    </row>
    <row r="39" spans="1:29" x14ac:dyDescent="0.3">
      <c r="A39" s="56"/>
      <c r="B39" s="60"/>
      <c r="C39" s="22">
        <v>3</v>
      </c>
      <c r="D39" s="1">
        <v>3563.58</v>
      </c>
      <c r="E39" s="1">
        <v>12.32</v>
      </c>
      <c r="G39" s="56"/>
      <c r="H39" s="60"/>
      <c r="I39" s="22">
        <v>3</v>
      </c>
      <c r="J39" s="12">
        <v>4546.0200000000004</v>
      </c>
      <c r="K39" s="12">
        <v>23.32</v>
      </c>
      <c r="M39" s="56"/>
      <c r="N39" s="60"/>
      <c r="O39" s="22">
        <v>3</v>
      </c>
      <c r="P39" s="12">
        <v>5203.8500000000004</v>
      </c>
      <c r="Q39" s="12">
        <v>73.599999999999994</v>
      </c>
      <c r="R39" s="12">
        <v>59.44</v>
      </c>
      <c r="S39" s="12">
        <v>14.16</v>
      </c>
      <c r="T39" s="2">
        <f t="shared" si="46"/>
        <v>0.61521739130434794</v>
      </c>
      <c r="V39" s="56"/>
      <c r="W39" s="60"/>
      <c r="X39" s="22">
        <v>3</v>
      </c>
      <c r="Y39" s="12">
        <v>4763.8999999999996</v>
      </c>
      <c r="Z39" s="12">
        <v>35.519999999999996</v>
      </c>
      <c r="AA39" s="12">
        <v>28.4</v>
      </c>
      <c r="AB39" s="31">
        <v>7.12</v>
      </c>
      <c r="AC39" s="31">
        <f t="shared" si="47"/>
        <v>0.59909909909909909</v>
      </c>
    </row>
    <row r="40" spans="1:29" x14ac:dyDescent="0.3">
      <c r="A40" s="56"/>
      <c r="B40" s="60"/>
      <c r="C40" s="22">
        <v>4</v>
      </c>
      <c r="D40" s="1">
        <v>3763.08</v>
      </c>
      <c r="E40" s="1">
        <v>19.8</v>
      </c>
      <c r="G40" s="56"/>
      <c r="H40" s="60"/>
      <c r="I40" s="22">
        <v>4</v>
      </c>
      <c r="J40" s="12">
        <v>4454.01</v>
      </c>
      <c r="K40" s="12">
        <v>47.28</v>
      </c>
      <c r="M40" s="56"/>
      <c r="N40" s="60"/>
      <c r="O40" s="22">
        <v>4</v>
      </c>
      <c r="P40" s="12">
        <v>4210.7700000000004</v>
      </c>
      <c r="Q40" s="12">
        <v>85.800000000000011</v>
      </c>
      <c r="R40" s="12">
        <v>65.12</v>
      </c>
      <c r="S40" s="12">
        <v>20.68</v>
      </c>
      <c r="T40" s="2">
        <f t="shared" si="46"/>
        <v>0.51794871794871788</v>
      </c>
      <c r="V40" s="56"/>
      <c r="W40" s="60"/>
      <c r="X40" s="22">
        <v>4</v>
      </c>
      <c r="Y40" s="12">
        <v>5207.41</v>
      </c>
      <c r="Z40" s="12">
        <v>59.36</v>
      </c>
      <c r="AA40" s="12">
        <v>52.28</v>
      </c>
      <c r="AB40" s="31">
        <v>7.08</v>
      </c>
      <c r="AC40" s="31">
        <f t="shared" si="47"/>
        <v>0.76145552560646901</v>
      </c>
    </row>
    <row r="41" spans="1:29" x14ac:dyDescent="0.3">
      <c r="A41" s="56"/>
      <c r="B41" s="60"/>
      <c r="C41" s="22">
        <v>5</v>
      </c>
      <c r="D41" s="2">
        <v>2971.07</v>
      </c>
      <c r="E41" s="2">
        <v>42.24</v>
      </c>
      <c r="G41" s="56"/>
      <c r="H41" s="60"/>
      <c r="I41" s="22">
        <v>5</v>
      </c>
      <c r="J41" s="13">
        <v>4506.12</v>
      </c>
      <c r="K41" s="13">
        <v>72.52</v>
      </c>
      <c r="M41" s="56"/>
      <c r="N41" s="60"/>
      <c r="O41" s="22">
        <v>5</v>
      </c>
      <c r="P41" s="13">
        <v>4767.67</v>
      </c>
      <c r="Q41" s="13">
        <v>49.24</v>
      </c>
      <c r="R41" s="12">
        <v>20.76</v>
      </c>
      <c r="S41" s="12">
        <v>28.48</v>
      </c>
      <c r="T41" s="2">
        <f t="shared" si="46"/>
        <v>-0.15678310316815594</v>
      </c>
      <c r="V41" s="56"/>
      <c r="W41" s="60"/>
      <c r="X41" s="22">
        <v>5</v>
      </c>
      <c r="Y41" s="13">
        <v>4639.2700000000004</v>
      </c>
      <c r="Z41" s="13">
        <v>36.76</v>
      </c>
      <c r="AA41" s="12">
        <v>13.36</v>
      </c>
      <c r="AB41" s="31">
        <v>23.4</v>
      </c>
      <c r="AC41" s="31">
        <f t="shared" si="47"/>
        <v>-0.27312295973884654</v>
      </c>
    </row>
    <row r="42" spans="1:29" x14ac:dyDescent="0.3">
      <c r="A42" s="56"/>
      <c r="B42" s="60"/>
      <c r="C42" s="22">
        <v>6</v>
      </c>
      <c r="D42" s="2">
        <v>2476.4299999999998</v>
      </c>
      <c r="E42" s="2">
        <v>18.600000000000001</v>
      </c>
      <c r="G42" s="56"/>
      <c r="H42" s="60"/>
      <c r="I42" s="22">
        <v>6</v>
      </c>
      <c r="J42" s="13">
        <v>4355.82</v>
      </c>
      <c r="K42" s="13">
        <v>44.08</v>
      </c>
      <c r="M42" s="56"/>
      <c r="N42" s="60"/>
      <c r="O42" s="22">
        <v>6</v>
      </c>
      <c r="P42" s="13">
        <v>4254.55</v>
      </c>
      <c r="Q42" s="13">
        <v>61.559999999999995</v>
      </c>
      <c r="R42" s="12">
        <v>34.159999999999997</v>
      </c>
      <c r="S42" s="12">
        <v>27.4</v>
      </c>
      <c r="T42" s="2">
        <f t="shared" si="46"/>
        <v>0.10981156595191681</v>
      </c>
      <c r="V42" s="56"/>
      <c r="W42" s="60"/>
      <c r="X42" s="22">
        <v>6</v>
      </c>
      <c r="Y42" s="13">
        <v>4667.16</v>
      </c>
      <c r="Z42" s="13">
        <v>57.959999999999994</v>
      </c>
      <c r="AA42" s="12">
        <v>43.76</v>
      </c>
      <c r="AB42" s="31">
        <v>14.2</v>
      </c>
      <c r="AC42" s="31">
        <f t="shared" si="47"/>
        <v>0.51000690131124915</v>
      </c>
    </row>
    <row r="43" spans="1:29" x14ac:dyDescent="0.3">
      <c r="A43" s="56"/>
      <c r="B43" s="60"/>
      <c r="C43" s="22">
        <v>7</v>
      </c>
      <c r="D43" s="2">
        <v>3062.71</v>
      </c>
      <c r="E43" s="2">
        <v>20.64</v>
      </c>
      <c r="G43" s="56"/>
      <c r="H43" s="60"/>
      <c r="I43" s="22">
        <v>7</v>
      </c>
      <c r="J43" s="13">
        <v>4110.1899999999996</v>
      </c>
      <c r="K43" s="13">
        <v>52.72</v>
      </c>
      <c r="M43" s="56"/>
      <c r="N43" s="60"/>
      <c r="O43" s="22">
        <v>7</v>
      </c>
      <c r="P43" s="13">
        <v>3896.15</v>
      </c>
      <c r="Q43" s="13">
        <v>57.64</v>
      </c>
      <c r="R43" s="12">
        <v>18.920000000000002</v>
      </c>
      <c r="S43" s="12">
        <v>38.72</v>
      </c>
      <c r="T43" s="2">
        <f t="shared" si="46"/>
        <v>-0.34351145038167935</v>
      </c>
      <c r="V43" s="56"/>
      <c r="W43" s="60"/>
      <c r="X43" s="22">
        <v>7</v>
      </c>
      <c r="Y43" s="13">
        <v>4494.54</v>
      </c>
      <c r="Z43" s="13">
        <v>53.92</v>
      </c>
      <c r="AA43" s="12">
        <v>31</v>
      </c>
      <c r="AB43" s="31">
        <v>22.92</v>
      </c>
      <c r="AC43" s="31">
        <f t="shared" si="47"/>
        <v>0.1498516320474777</v>
      </c>
    </row>
    <row r="44" spans="1:29" x14ac:dyDescent="0.3">
      <c r="A44" s="56"/>
      <c r="B44" s="60"/>
      <c r="C44" s="23" t="s">
        <v>11</v>
      </c>
      <c r="D44" s="14">
        <f>AVERAGE(D37:D43)</f>
        <v>3280.5471428571432</v>
      </c>
      <c r="E44" s="14">
        <f t="shared" ref="E44" si="48">AVERAGE(E37:E43)</f>
        <v>24.794285714285714</v>
      </c>
      <c r="G44" s="56"/>
      <c r="H44" s="60"/>
      <c r="I44" s="23" t="s">
        <v>11</v>
      </c>
      <c r="J44" s="14">
        <f>AVERAGE(J37:J43)</f>
        <v>4510.545714285714</v>
      </c>
      <c r="K44" s="14">
        <f t="shared" ref="K44" si="49">AVERAGE(K37:K43)</f>
        <v>50.800000000000004</v>
      </c>
      <c r="M44" s="56"/>
      <c r="N44" s="60"/>
      <c r="O44" s="23" t="s">
        <v>11</v>
      </c>
      <c r="P44" s="14">
        <f>AVERAGE(P37:P43)</f>
        <v>4571.1000000000004</v>
      </c>
      <c r="Q44" s="14">
        <f t="shared" ref="Q44:T44" si="50">AVERAGE(Q37:Q43)</f>
        <v>58.445714285714288</v>
      </c>
      <c r="R44" s="14">
        <f t="shared" si="50"/>
        <v>35</v>
      </c>
      <c r="S44" s="14">
        <f t="shared" si="50"/>
        <v>23.445714285714285</v>
      </c>
      <c r="T44" s="14">
        <f t="shared" si="50"/>
        <v>0.14416228670037512</v>
      </c>
      <c r="V44" s="56"/>
      <c r="W44" s="60"/>
      <c r="X44" s="23" t="s">
        <v>11</v>
      </c>
      <c r="Y44" s="14">
        <f>AVERAGE(Y37:Y43)</f>
        <v>4815.3385714285714</v>
      </c>
      <c r="Z44" s="14">
        <f t="shared" ref="Z44:AA44" si="51">AVERAGE(Z37:Z43)</f>
        <v>50.022857142857148</v>
      </c>
      <c r="AA44" s="14">
        <f t="shared" si="51"/>
        <v>33.885714285714286</v>
      </c>
      <c r="AB44" s="26">
        <f t="shared" ref="AB44:AC44" si="52">AVERAGE(AB37:AB43)</f>
        <v>16.137142857142859</v>
      </c>
      <c r="AC44" s="26">
        <f t="shared" si="52"/>
        <v>0.33867408307663432</v>
      </c>
    </row>
    <row r="45" spans="1:29" x14ac:dyDescent="0.3">
      <c r="A45" s="56"/>
      <c r="B45" s="60"/>
      <c r="C45" s="23" t="s">
        <v>4</v>
      </c>
      <c r="D45" s="14">
        <f>STDEV(D37:D43)/SQRT(7)</f>
        <v>173.54300888244609</v>
      </c>
      <c r="E45" s="14">
        <f t="shared" ref="E45" si="53">STDEV(E37:E43)/SQRT(7)</f>
        <v>4.667173539042385</v>
      </c>
      <c r="G45" s="56"/>
      <c r="H45" s="60"/>
      <c r="I45" s="23" t="s">
        <v>4</v>
      </c>
      <c r="J45" s="14">
        <f>STDEV(J37:J43)/SQRT(7)</f>
        <v>93.167029188931295</v>
      </c>
      <c r="K45" s="14">
        <f t="shared" ref="K45" si="54">STDEV(K37:K43)/SQRT(7)</f>
        <v>6.7611495218744269</v>
      </c>
      <c r="M45" s="56"/>
      <c r="N45" s="60"/>
      <c r="O45" s="23" t="s">
        <v>4</v>
      </c>
      <c r="P45" s="14">
        <f>STDEV(P37:P43)/SQRT(7)</f>
        <v>175.41768503719777</v>
      </c>
      <c r="Q45" s="14">
        <f t="shared" ref="Q45:T45" si="55">STDEV(Q37:Q43)/SQRT(7)</f>
        <v>6.9292282457451657</v>
      </c>
      <c r="R45" s="14">
        <f t="shared" si="55"/>
        <v>7.5062589756498399</v>
      </c>
      <c r="S45" s="14">
        <f t="shared" si="55"/>
        <v>3.391927993074745</v>
      </c>
      <c r="T45" s="14">
        <f t="shared" si="55"/>
        <v>0.12866257064659511</v>
      </c>
      <c r="V45" s="56"/>
      <c r="W45" s="60"/>
      <c r="X45" s="23" t="s">
        <v>4</v>
      </c>
      <c r="Y45" s="14">
        <f>STDEV(Y37:Y43)/SQRT(7)</f>
        <v>127.49430809757312</v>
      </c>
      <c r="Z45" s="14">
        <f t="shared" ref="Z45:AA45" si="56">STDEV(Z37:Z43)/SQRT(7)</f>
        <v>4.4155556810880485</v>
      </c>
      <c r="AA45" s="14">
        <f t="shared" si="56"/>
        <v>4.683103802446599</v>
      </c>
      <c r="AB45" s="26">
        <f t="shared" ref="AB45:AC45" si="57">STDEV(AB37:AB43)/SQRT(7)</f>
        <v>3.0734854685145425</v>
      </c>
      <c r="AC45" s="26">
        <f t="shared" si="57"/>
        <v>0.13147420606898585</v>
      </c>
    </row>
    <row r="46" spans="1:29" x14ac:dyDescent="0.3">
      <c r="A46" s="24"/>
      <c r="B46" s="17"/>
      <c r="C46" s="18" t="s">
        <v>11</v>
      </c>
      <c r="D46" s="19">
        <f>AVERAGE(D28:D34,D37:D43)</f>
        <v>3332.2514285714287</v>
      </c>
      <c r="E46" s="19">
        <f t="shared" ref="E46" si="58">AVERAGE(E28:E34,E37:E43)</f>
        <v>28.217142857142854</v>
      </c>
      <c r="G46" s="24"/>
      <c r="H46" s="17"/>
      <c r="I46" s="18" t="s">
        <v>11</v>
      </c>
      <c r="J46" s="19">
        <f>AVERAGE(J28:J34,J37:J43)</f>
        <v>4552.1371428571429</v>
      </c>
      <c r="K46" s="19">
        <f t="shared" ref="K46" si="59">AVERAGE(K28:K34,K37:K43)</f>
        <v>49</v>
      </c>
      <c r="M46" s="24"/>
      <c r="N46" s="17"/>
      <c r="O46" s="18" t="s">
        <v>11</v>
      </c>
      <c r="P46" s="19">
        <f>AVERAGE(P28:P34,P37:P43)</f>
        <v>4495.2807142857146</v>
      </c>
      <c r="Q46" s="19">
        <f t="shared" ref="Q46:T46" si="60">AVERAGE(Q28:Q34,Q37:Q43)</f>
        <v>48.997142857142855</v>
      </c>
      <c r="R46" s="19">
        <f t="shared" si="60"/>
        <v>30.53142857142857</v>
      </c>
      <c r="S46" s="19">
        <f t="shared" si="60"/>
        <v>18.465714285714284</v>
      </c>
      <c r="T46" s="19">
        <f t="shared" si="60"/>
        <v>0.23194869997594678</v>
      </c>
      <c r="V46" s="24"/>
      <c r="W46" s="17"/>
      <c r="X46" s="18" t="s">
        <v>11</v>
      </c>
      <c r="Y46" s="19">
        <f>AVERAGE(Y28:Y34,Y37:Y43)</f>
        <v>4737.0935714285715</v>
      </c>
      <c r="Z46" s="19">
        <f t="shared" ref="Z46:AA46" si="61">AVERAGE(Z28:Z34,Z37:Z43)</f>
        <v>42.694285714285719</v>
      </c>
      <c r="AA46" s="19">
        <f t="shared" si="61"/>
        <v>28.642857142857142</v>
      </c>
      <c r="AB46" s="25">
        <f t="shared" ref="AB46:AC46" si="62">AVERAGE(AB28:AB34,AB37:AB43)</f>
        <v>14.05142857142857</v>
      </c>
      <c r="AC46" s="25">
        <f t="shared" si="62"/>
        <v>0.32896227699505864</v>
      </c>
    </row>
    <row r="47" spans="1:29" x14ac:dyDescent="0.3">
      <c r="A47" s="24"/>
      <c r="B47" s="17"/>
      <c r="C47" s="18" t="s">
        <v>4</v>
      </c>
      <c r="D47" s="25">
        <f>STDEV(D28:D34,D37:D43)/SQRT(14)</f>
        <v>114.93562851935657</v>
      </c>
      <c r="E47" s="25">
        <f t="shared" ref="E47" si="63">STDEV(E28:E34,E37:E43)/SQRT(14)</f>
        <v>3.6037604640079266</v>
      </c>
      <c r="G47" s="24"/>
      <c r="H47" s="17"/>
      <c r="I47" s="18" t="s">
        <v>4</v>
      </c>
      <c r="J47" s="25">
        <f>STDEV(J28:J34,J37:J43)/SQRT(14)</f>
        <v>184.89157053639744</v>
      </c>
      <c r="K47" s="25">
        <f t="shared" ref="K47" si="64">STDEV(K28:K34,K37:K43)/SQRT(14)</f>
        <v>4.6229889004437785</v>
      </c>
      <c r="M47" s="24"/>
      <c r="N47" s="17"/>
      <c r="O47" s="18" t="s">
        <v>4</v>
      </c>
      <c r="P47" s="25">
        <f>STDEV(P28:P34,P37:P43)/SQRT(14)</f>
        <v>143.51221575475671</v>
      </c>
      <c r="Q47" s="25">
        <f t="shared" ref="Q47:T47" si="65">STDEV(Q28:Q34,Q37:Q43)/SQRT(14)</f>
        <v>4.4022820541333409</v>
      </c>
      <c r="R47" s="25">
        <f t="shared" si="65"/>
        <v>3.9826468167777507</v>
      </c>
      <c r="S47" s="25">
        <f t="shared" si="65"/>
        <v>2.3605199916720063</v>
      </c>
      <c r="T47" s="25">
        <f t="shared" si="65"/>
        <v>7.8197231429696951E-2</v>
      </c>
      <c r="V47" s="24"/>
      <c r="W47" s="17"/>
      <c r="X47" s="18" t="s">
        <v>4</v>
      </c>
      <c r="Y47" s="25">
        <f>STDEV(Y28:Y34,Y37:Y43)/SQRT(14)</f>
        <v>134.65346764980788</v>
      </c>
      <c r="Z47" s="25">
        <f t="shared" ref="Z47:AA47" si="66">STDEV(Z28:Z34,Z37:Z43)/SQRT(14)</f>
        <v>3.7278414510049132</v>
      </c>
      <c r="AA47" s="25">
        <f t="shared" si="66"/>
        <v>3.1246470444317875</v>
      </c>
      <c r="AB47" s="25">
        <f t="shared" ref="AB47:AC47" si="67">STDEV(AB28:AB34,AB37:AB43)/SQRT(14)</f>
        <v>1.8123601445528374</v>
      </c>
      <c r="AC47" s="25">
        <f t="shared" si="67"/>
        <v>6.9033608366233984E-2</v>
      </c>
    </row>
    <row r="48" spans="1:29" x14ac:dyDescent="0.3">
      <c r="A48" s="24"/>
      <c r="B48" s="17"/>
      <c r="C48" s="20"/>
      <c r="D48" s="26"/>
      <c r="E48" s="26"/>
      <c r="G48" s="24"/>
      <c r="H48" s="17"/>
      <c r="I48" s="20"/>
      <c r="J48" s="26"/>
      <c r="K48" s="26"/>
      <c r="M48" s="24"/>
      <c r="N48" s="17"/>
      <c r="O48" s="20"/>
      <c r="P48" s="26"/>
      <c r="Q48" s="26"/>
      <c r="R48" s="26"/>
      <c r="S48" s="26"/>
      <c r="V48" s="24"/>
      <c r="W48" s="17"/>
      <c r="X48" s="20"/>
      <c r="Y48" s="26"/>
      <c r="Z48" s="26"/>
      <c r="AA48" s="26"/>
      <c r="AB48" s="31"/>
      <c r="AC48" s="31"/>
    </row>
    <row r="49" spans="1:29" x14ac:dyDescent="0.3">
      <c r="A49" s="38" t="s">
        <v>14</v>
      </c>
      <c r="B49" s="41" t="s">
        <v>3</v>
      </c>
      <c r="C49" s="27">
        <v>1</v>
      </c>
      <c r="D49" s="1">
        <v>4009.38</v>
      </c>
      <c r="E49" s="1">
        <v>9.76</v>
      </c>
      <c r="G49" s="38" t="s">
        <v>14</v>
      </c>
      <c r="H49" s="41" t="s">
        <v>3</v>
      </c>
      <c r="I49" s="27">
        <v>1</v>
      </c>
      <c r="J49" s="12">
        <v>4756.1899999999996</v>
      </c>
      <c r="K49" s="12">
        <v>31.32</v>
      </c>
      <c r="M49" s="38" t="s">
        <v>14</v>
      </c>
      <c r="N49" s="41" t="s">
        <v>3</v>
      </c>
      <c r="O49" s="27">
        <v>1</v>
      </c>
      <c r="P49" s="12">
        <v>4302.16</v>
      </c>
      <c r="Q49" s="12">
        <v>39.44</v>
      </c>
      <c r="R49" s="12">
        <v>26.04</v>
      </c>
      <c r="S49" s="12">
        <v>13.4</v>
      </c>
      <c r="T49" s="2">
        <f>(R49-S49)/Q49</f>
        <v>0.32048681541582147</v>
      </c>
      <c r="V49" s="38" t="s">
        <v>14</v>
      </c>
      <c r="W49" s="41" t="s">
        <v>3</v>
      </c>
      <c r="X49" s="27">
        <v>1</v>
      </c>
      <c r="Y49" s="12">
        <v>4094.34</v>
      </c>
      <c r="Z49" s="12">
        <v>26.08</v>
      </c>
      <c r="AA49" s="12">
        <v>15.24</v>
      </c>
      <c r="AB49" s="31">
        <v>10.84</v>
      </c>
      <c r="AC49" s="31">
        <f>(AA49-AB49)/Z49</f>
        <v>0.16871165644171782</v>
      </c>
    </row>
    <row r="50" spans="1:29" x14ac:dyDescent="0.3">
      <c r="A50" s="39"/>
      <c r="B50" s="42"/>
      <c r="C50" s="27">
        <v>2</v>
      </c>
      <c r="D50" s="1">
        <v>3698.24</v>
      </c>
      <c r="E50" s="1">
        <v>18.760000000000002</v>
      </c>
      <c r="G50" s="39"/>
      <c r="H50" s="42"/>
      <c r="I50" s="27">
        <v>2</v>
      </c>
      <c r="J50" s="12">
        <v>5050.33</v>
      </c>
      <c r="K50" s="12">
        <v>43.2</v>
      </c>
      <c r="M50" s="39"/>
      <c r="N50" s="42"/>
      <c r="O50" s="27">
        <v>2</v>
      </c>
      <c r="P50" s="12">
        <v>4118.66</v>
      </c>
      <c r="Q50" s="12">
        <v>25.36</v>
      </c>
      <c r="R50" s="12">
        <v>18.68</v>
      </c>
      <c r="S50" s="12">
        <v>6.68</v>
      </c>
      <c r="T50" s="2">
        <f t="shared" ref="T50:T55" si="68">(R50-S50)/Q50</f>
        <v>0.47318611987381703</v>
      </c>
      <c r="V50" s="39"/>
      <c r="W50" s="42"/>
      <c r="X50" s="27">
        <v>2</v>
      </c>
      <c r="Y50" s="12">
        <v>5659.09</v>
      </c>
      <c r="Z50" s="12">
        <v>45.56</v>
      </c>
      <c r="AA50" s="12">
        <v>33.200000000000003</v>
      </c>
      <c r="AB50" s="31">
        <v>12.36</v>
      </c>
      <c r="AC50" s="31">
        <f t="shared" ref="AC50:AC55" si="69">(AA50-AB50)/Z50</f>
        <v>0.45741878841088679</v>
      </c>
    </row>
    <row r="51" spans="1:29" x14ac:dyDescent="0.3">
      <c r="A51" s="39"/>
      <c r="B51" s="42"/>
      <c r="C51" s="27">
        <v>3</v>
      </c>
      <c r="D51" s="1">
        <v>3014.68</v>
      </c>
      <c r="E51" s="1">
        <v>12.84</v>
      </c>
      <c r="G51" s="39"/>
      <c r="H51" s="42"/>
      <c r="I51" s="27">
        <v>3</v>
      </c>
      <c r="J51" s="12">
        <v>3469.14</v>
      </c>
      <c r="K51" s="12">
        <v>43.56</v>
      </c>
      <c r="M51" s="39"/>
      <c r="N51" s="42"/>
      <c r="O51" s="27">
        <v>3</v>
      </c>
      <c r="P51" s="12">
        <v>4374.6000000000004</v>
      </c>
      <c r="Q51" s="12">
        <v>61.2</v>
      </c>
      <c r="R51" s="12">
        <v>41.28</v>
      </c>
      <c r="S51" s="12">
        <v>19.920000000000002</v>
      </c>
      <c r="T51" s="2">
        <f t="shared" si="68"/>
        <v>0.34901960784313724</v>
      </c>
      <c r="V51" s="39"/>
      <c r="W51" s="42"/>
      <c r="X51" s="27">
        <v>3</v>
      </c>
      <c r="Y51" s="12">
        <v>3568.46</v>
      </c>
      <c r="Z51" s="12">
        <v>13.88</v>
      </c>
      <c r="AA51" s="12">
        <v>7.4</v>
      </c>
      <c r="AB51" s="31">
        <v>6.48</v>
      </c>
      <c r="AC51" s="31">
        <f t="shared" si="69"/>
        <v>6.6282420749279536E-2</v>
      </c>
    </row>
    <row r="52" spans="1:29" x14ac:dyDescent="0.3">
      <c r="A52" s="39"/>
      <c r="B52" s="42"/>
      <c r="C52" s="27">
        <v>4</v>
      </c>
      <c r="D52" s="1">
        <v>4228.46</v>
      </c>
      <c r="E52" s="1">
        <v>19.28</v>
      </c>
      <c r="G52" s="39"/>
      <c r="H52" s="42"/>
      <c r="I52" s="27">
        <v>4</v>
      </c>
      <c r="J52" s="12">
        <v>4415.7700000000004</v>
      </c>
      <c r="K52" s="12">
        <v>23.28</v>
      </c>
      <c r="M52" s="39"/>
      <c r="N52" s="42"/>
      <c r="O52" s="27">
        <v>4</v>
      </c>
      <c r="P52" s="12">
        <v>4541.7</v>
      </c>
      <c r="Q52" s="12">
        <v>67.48</v>
      </c>
      <c r="R52" s="12">
        <v>36.520000000000003</v>
      </c>
      <c r="S52" s="12">
        <v>30.96</v>
      </c>
      <c r="T52" s="2">
        <f t="shared" si="68"/>
        <v>8.2394783639596944E-2</v>
      </c>
      <c r="V52" s="39"/>
      <c r="W52" s="42"/>
      <c r="X52" s="27">
        <v>4</v>
      </c>
      <c r="Y52" s="12">
        <v>5328.82</v>
      </c>
      <c r="Z52" s="12">
        <v>24.68</v>
      </c>
      <c r="AA52" s="12">
        <v>18.64</v>
      </c>
      <c r="AB52" s="31">
        <v>6.04</v>
      </c>
      <c r="AC52" s="31">
        <f t="shared" si="69"/>
        <v>0.51053484602917343</v>
      </c>
    </row>
    <row r="53" spans="1:29" x14ac:dyDescent="0.3">
      <c r="A53" s="39"/>
      <c r="B53" s="42"/>
      <c r="C53" s="27">
        <v>5</v>
      </c>
      <c r="D53" s="2">
        <v>2411.13</v>
      </c>
      <c r="E53" s="2">
        <v>34.04</v>
      </c>
      <c r="G53" s="39"/>
      <c r="H53" s="42"/>
      <c r="I53" s="27">
        <v>5</v>
      </c>
      <c r="J53" s="13">
        <v>3320.72</v>
      </c>
      <c r="K53" s="13">
        <v>39.799999999999997</v>
      </c>
      <c r="M53" s="39"/>
      <c r="N53" s="42"/>
      <c r="O53" s="27">
        <v>5</v>
      </c>
      <c r="P53" s="13">
        <v>3951.46</v>
      </c>
      <c r="Q53" s="13">
        <v>36.44</v>
      </c>
      <c r="R53" s="12">
        <v>22.96</v>
      </c>
      <c r="S53" s="12">
        <v>13.48</v>
      </c>
      <c r="T53" s="2">
        <f t="shared" si="68"/>
        <v>0.26015367727771682</v>
      </c>
      <c r="V53" s="39"/>
      <c r="W53" s="42"/>
      <c r="X53" s="27">
        <v>5</v>
      </c>
      <c r="Y53" s="13">
        <v>3991.15</v>
      </c>
      <c r="Z53" s="13">
        <v>36.4</v>
      </c>
      <c r="AA53" s="12">
        <v>18.04</v>
      </c>
      <c r="AB53" s="31">
        <v>18.36</v>
      </c>
      <c r="AC53" s="31">
        <f t="shared" si="69"/>
        <v>-8.7912087912087999E-3</v>
      </c>
    </row>
    <row r="54" spans="1:29" x14ac:dyDescent="0.3">
      <c r="A54" s="39"/>
      <c r="B54" s="42"/>
      <c r="C54" s="27">
        <v>6</v>
      </c>
      <c r="D54" s="2">
        <v>2816.91</v>
      </c>
      <c r="E54" s="2">
        <v>10.68</v>
      </c>
      <c r="G54" s="39"/>
      <c r="H54" s="42"/>
      <c r="I54" s="27">
        <v>6</v>
      </c>
      <c r="J54" s="13">
        <v>2653.91</v>
      </c>
      <c r="K54" s="13">
        <v>27.72</v>
      </c>
      <c r="M54" s="39"/>
      <c r="N54" s="42"/>
      <c r="O54" s="27">
        <v>6</v>
      </c>
      <c r="P54" s="13">
        <v>3100.62</v>
      </c>
      <c r="Q54" s="13">
        <v>52.92</v>
      </c>
      <c r="R54" s="12">
        <v>42.96</v>
      </c>
      <c r="S54" s="12">
        <v>9.9600000000000009</v>
      </c>
      <c r="T54" s="2">
        <f t="shared" si="68"/>
        <v>0.62358276643990929</v>
      </c>
      <c r="V54" s="39"/>
      <c r="W54" s="42"/>
      <c r="X54" s="27">
        <v>6</v>
      </c>
      <c r="Y54" s="13">
        <v>3476.05</v>
      </c>
      <c r="Z54" s="13">
        <v>27.52</v>
      </c>
      <c r="AA54" s="12">
        <v>16.52</v>
      </c>
      <c r="AB54" s="31">
        <v>11</v>
      </c>
      <c r="AC54" s="31">
        <f t="shared" si="69"/>
        <v>0.2005813953488372</v>
      </c>
    </row>
    <row r="55" spans="1:29" x14ac:dyDescent="0.3">
      <c r="A55" s="39"/>
      <c r="B55" s="42"/>
      <c r="C55" s="27">
        <v>7</v>
      </c>
      <c r="D55" s="2">
        <v>3970</v>
      </c>
      <c r="E55" s="2">
        <v>22.36</v>
      </c>
      <c r="G55" s="39"/>
      <c r="H55" s="42"/>
      <c r="I55" s="27">
        <v>7</v>
      </c>
      <c r="J55" s="13">
        <v>4603.29</v>
      </c>
      <c r="K55" s="13">
        <v>35.76</v>
      </c>
      <c r="M55" s="39"/>
      <c r="N55" s="42"/>
      <c r="O55" s="27">
        <v>7</v>
      </c>
      <c r="P55" s="13">
        <v>4612.59</v>
      </c>
      <c r="Q55" s="13">
        <v>67.12</v>
      </c>
      <c r="R55" s="12">
        <v>49.24</v>
      </c>
      <c r="S55" s="12">
        <v>17.88</v>
      </c>
      <c r="T55" s="2">
        <f t="shared" si="68"/>
        <v>0.46722288438617404</v>
      </c>
      <c r="V55" s="39"/>
      <c r="W55" s="42"/>
      <c r="X55" s="27">
        <v>7</v>
      </c>
      <c r="Y55" s="13">
        <v>3921.91</v>
      </c>
      <c r="Z55" s="13">
        <v>33.840000000000003</v>
      </c>
      <c r="AA55" s="12">
        <v>19.96</v>
      </c>
      <c r="AB55" s="31">
        <v>13.88</v>
      </c>
      <c r="AC55" s="31">
        <f t="shared" si="69"/>
        <v>0.1796690307328605</v>
      </c>
    </row>
    <row r="56" spans="1:29" x14ac:dyDescent="0.3">
      <c r="A56" s="39"/>
      <c r="B56" s="42"/>
      <c r="C56" s="27" t="s">
        <v>11</v>
      </c>
      <c r="D56" s="26">
        <f>AVERAGE(D49:D55)</f>
        <v>3449.8285714285712</v>
      </c>
      <c r="E56" s="26">
        <f t="shared" ref="E56" si="70">AVERAGE(E49:E55)</f>
        <v>18.245714285714289</v>
      </c>
      <c r="G56" s="39"/>
      <c r="H56" s="42"/>
      <c r="I56" s="27" t="s">
        <v>11</v>
      </c>
      <c r="J56" s="26">
        <f>AVERAGE(J49:J55)</f>
        <v>4038.4785714285717</v>
      </c>
      <c r="K56" s="26">
        <f t="shared" ref="K56" si="71">AVERAGE(K49:K55)</f>
        <v>34.948571428571434</v>
      </c>
      <c r="M56" s="39"/>
      <c r="N56" s="42"/>
      <c r="O56" s="27" t="s">
        <v>11</v>
      </c>
      <c r="P56" s="26">
        <f>AVERAGE(P49:P55)</f>
        <v>4143.1128571428571</v>
      </c>
      <c r="Q56" s="26">
        <f t="shared" ref="Q56:T56" si="72">AVERAGE(Q49:Q55)</f>
        <v>49.994285714285716</v>
      </c>
      <c r="R56" s="26">
        <f t="shared" si="72"/>
        <v>33.954285714285717</v>
      </c>
      <c r="S56" s="26">
        <f t="shared" si="72"/>
        <v>16.04</v>
      </c>
      <c r="T56" s="26">
        <f t="shared" si="72"/>
        <v>0.36800666498231044</v>
      </c>
      <c r="V56" s="39"/>
      <c r="W56" s="42"/>
      <c r="X56" s="27" t="s">
        <v>11</v>
      </c>
      <c r="Y56" s="26">
        <f>AVERAGE(Y49:Y55)</f>
        <v>4291.4028571428571</v>
      </c>
      <c r="Z56" s="26">
        <f t="shared" ref="Z56:AA56" si="73">AVERAGE(Z49:Z55)</f>
        <v>29.708571428571428</v>
      </c>
      <c r="AA56" s="26">
        <f t="shared" si="73"/>
        <v>18.428571428571427</v>
      </c>
      <c r="AB56" s="26">
        <f t="shared" ref="AB56:AC56" si="74">AVERAGE(AB49:AB55)</f>
        <v>11.28</v>
      </c>
      <c r="AC56" s="26">
        <f t="shared" si="74"/>
        <v>0.22491527556022092</v>
      </c>
    </row>
    <row r="57" spans="1:29" x14ac:dyDescent="0.3">
      <c r="A57" s="39"/>
      <c r="B57" s="43"/>
      <c r="C57" s="27" t="s">
        <v>4</v>
      </c>
      <c r="D57" s="26">
        <f>STDEV(D49:D55)/SQRT(7)</f>
        <v>263.69562970563362</v>
      </c>
      <c r="E57" s="26">
        <f t="shared" ref="E57" si="75">STDEV(E49:E55)/SQRT(7)</f>
        <v>3.1854960420652829</v>
      </c>
      <c r="G57" s="39"/>
      <c r="H57" s="43"/>
      <c r="I57" s="27" t="s">
        <v>4</v>
      </c>
      <c r="J57" s="26">
        <f>STDEV(J49:J55)/SQRT(7)</f>
        <v>336.53230528030804</v>
      </c>
      <c r="K57" s="26">
        <f t="shared" ref="K57" si="76">STDEV(K49:K55)/SQRT(7)</f>
        <v>2.9600992812914315</v>
      </c>
      <c r="M57" s="39"/>
      <c r="N57" s="43"/>
      <c r="O57" s="27" t="s">
        <v>4</v>
      </c>
      <c r="P57" s="26">
        <f>STDEV(P49:P55)/SQRT(7)</f>
        <v>194.09637432783572</v>
      </c>
      <c r="Q57" s="26">
        <f t="shared" ref="Q57:T57" si="77">STDEV(Q49:Q55)/SQRT(7)</f>
        <v>6.2395203025106101</v>
      </c>
      <c r="R57" s="26">
        <f t="shared" si="77"/>
        <v>4.3419848748079657</v>
      </c>
      <c r="S57" s="26">
        <f t="shared" si="77"/>
        <v>3.0045425925548463</v>
      </c>
      <c r="T57" s="26">
        <f t="shared" si="77"/>
        <v>6.5837241184116865E-2</v>
      </c>
      <c r="V57" s="39"/>
      <c r="W57" s="43"/>
      <c r="X57" s="27" t="s">
        <v>4</v>
      </c>
      <c r="Y57" s="26">
        <f>STDEV(Y49:Y55)/SQRT(7)</f>
        <v>323.66059621383698</v>
      </c>
      <c r="Z57" s="26">
        <f t="shared" ref="Z57:AA57" si="78">STDEV(Z49:Z55)/SQRT(7)</f>
        <v>3.8013101930352202</v>
      </c>
      <c r="AA57" s="26">
        <f t="shared" si="78"/>
        <v>2.9121056271491059</v>
      </c>
      <c r="AB57" s="26">
        <f t="shared" ref="AB57:AC57" si="79">STDEV(AB49:AB55)/SQRT(7)</f>
        <v>1.6096613071728876</v>
      </c>
      <c r="AC57" s="26">
        <f t="shared" si="79"/>
        <v>7.2574712435708039E-2</v>
      </c>
    </row>
    <row r="58" spans="1:29" x14ac:dyDescent="0.3">
      <c r="A58" s="39"/>
      <c r="B58" s="44" t="s">
        <v>5</v>
      </c>
      <c r="C58" s="28">
        <v>1</v>
      </c>
      <c r="D58" s="1">
        <v>2265.58</v>
      </c>
      <c r="E58" s="1">
        <v>21.28</v>
      </c>
      <c r="G58" s="39"/>
      <c r="H58" s="44" t="s">
        <v>5</v>
      </c>
      <c r="I58" s="28">
        <v>1</v>
      </c>
      <c r="J58" s="12">
        <v>4030.28</v>
      </c>
      <c r="K58" s="12">
        <v>36.36</v>
      </c>
      <c r="M58" s="39"/>
      <c r="N58" s="44" t="s">
        <v>5</v>
      </c>
      <c r="O58" s="28">
        <v>1</v>
      </c>
      <c r="P58" s="12">
        <v>3022.07</v>
      </c>
      <c r="Q58" s="12">
        <v>41.96</v>
      </c>
      <c r="R58" s="12">
        <v>33.6</v>
      </c>
      <c r="S58" s="12">
        <v>8.36</v>
      </c>
      <c r="T58" s="2">
        <f>(R58-S58)/Q58</f>
        <v>0.6015252621544328</v>
      </c>
      <c r="V58" s="39"/>
      <c r="W58" s="44" t="s">
        <v>5</v>
      </c>
      <c r="X58" s="28">
        <v>1</v>
      </c>
      <c r="Y58" s="12">
        <v>2780.59</v>
      </c>
      <c r="Z58" s="12">
        <v>17.439999999999998</v>
      </c>
      <c r="AA58" s="12">
        <v>9.08</v>
      </c>
      <c r="AB58" s="31">
        <v>8.36</v>
      </c>
      <c r="AC58" s="31">
        <f>(AA58-AB58)/Z58</f>
        <v>4.1284403669724815E-2</v>
      </c>
    </row>
    <row r="59" spans="1:29" x14ac:dyDescent="0.3">
      <c r="A59" s="39"/>
      <c r="B59" s="45"/>
      <c r="C59" s="28">
        <v>2</v>
      </c>
      <c r="D59" s="1">
        <v>3093.57</v>
      </c>
      <c r="E59" s="1">
        <v>24.24</v>
      </c>
      <c r="G59" s="39"/>
      <c r="H59" s="45"/>
      <c r="I59" s="28">
        <v>2</v>
      </c>
      <c r="J59" s="12">
        <v>4573.7700000000004</v>
      </c>
      <c r="K59" s="12">
        <v>43</v>
      </c>
      <c r="M59" s="39"/>
      <c r="N59" s="45"/>
      <c r="O59" s="28">
        <v>2</v>
      </c>
      <c r="P59" s="12">
        <v>3111.25</v>
      </c>
      <c r="Q59" s="12">
        <v>32.76</v>
      </c>
      <c r="R59" s="12">
        <v>24.72</v>
      </c>
      <c r="S59" s="12">
        <v>8.0399999999999991</v>
      </c>
      <c r="T59" s="2">
        <f t="shared" ref="T59:T64" si="80">(R59-S59)/Q59</f>
        <v>0.50915750915750912</v>
      </c>
      <c r="V59" s="39"/>
      <c r="W59" s="45"/>
      <c r="X59" s="28">
        <v>2</v>
      </c>
      <c r="Y59" s="12">
        <v>4457.7</v>
      </c>
      <c r="Z59" s="12">
        <v>27.12</v>
      </c>
      <c r="AA59" s="12">
        <v>16.920000000000002</v>
      </c>
      <c r="AB59" s="31">
        <v>10.199999999999999</v>
      </c>
      <c r="AC59" s="31">
        <f t="shared" ref="AC59:AC64" si="81">(AA59-AB59)/Z59</f>
        <v>0.24778761061946911</v>
      </c>
    </row>
    <row r="60" spans="1:29" x14ac:dyDescent="0.3">
      <c r="A60" s="39"/>
      <c r="B60" s="45"/>
      <c r="C60" s="28">
        <v>3</v>
      </c>
      <c r="D60" s="1">
        <v>3876.06</v>
      </c>
      <c r="E60" s="1">
        <v>15.6</v>
      </c>
      <c r="G60" s="39"/>
      <c r="H60" s="45"/>
      <c r="I60" s="28">
        <v>3</v>
      </c>
      <c r="J60" s="12">
        <v>4276.4799999999996</v>
      </c>
      <c r="K60" s="12">
        <v>41.88</v>
      </c>
      <c r="M60" s="39"/>
      <c r="N60" s="45"/>
      <c r="O60" s="28">
        <v>3</v>
      </c>
      <c r="P60" s="12">
        <v>4509.75</v>
      </c>
      <c r="Q60" s="12">
        <v>57.8</v>
      </c>
      <c r="R60" s="12">
        <v>45.08</v>
      </c>
      <c r="S60" s="12">
        <v>12.72</v>
      </c>
      <c r="T60" s="2">
        <f t="shared" si="80"/>
        <v>0.55986159169550176</v>
      </c>
      <c r="V60" s="39"/>
      <c r="W60" s="45"/>
      <c r="X60" s="28">
        <v>3</v>
      </c>
      <c r="Y60" s="12">
        <v>4755.21</v>
      </c>
      <c r="Z60" s="12">
        <v>34.68</v>
      </c>
      <c r="AA60" s="12">
        <v>24</v>
      </c>
      <c r="AB60" s="31">
        <v>10.68</v>
      </c>
      <c r="AC60" s="31">
        <f t="shared" si="81"/>
        <v>0.38408304498269896</v>
      </c>
    </row>
    <row r="61" spans="1:29" x14ac:dyDescent="0.3">
      <c r="A61" s="39"/>
      <c r="B61" s="45"/>
      <c r="C61" s="28">
        <v>4</v>
      </c>
      <c r="D61" s="1">
        <v>3561.9</v>
      </c>
      <c r="E61" s="1">
        <v>13.76</v>
      </c>
      <c r="G61" s="39"/>
      <c r="H61" s="45"/>
      <c r="I61" s="28">
        <v>4</v>
      </c>
      <c r="J61" s="12">
        <v>3018.51</v>
      </c>
      <c r="K61" s="12">
        <v>37.56</v>
      </c>
      <c r="M61" s="39"/>
      <c r="N61" s="45"/>
      <c r="O61" s="28">
        <v>4</v>
      </c>
      <c r="P61" s="12">
        <v>5080.91</v>
      </c>
      <c r="Q61" s="12">
        <v>77.12</v>
      </c>
      <c r="R61" s="12">
        <v>41.76</v>
      </c>
      <c r="S61" s="12">
        <v>35.36</v>
      </c>
      <c r="T61" s="2">
        <f t="shared" si="80"/>
        <v>8.29875518672199E-2</v>
      </c>
      <c r="V61" s="39"/>
      <c r="W61" s="45"/>
      <c r="X61" s="28">
        <v>4</v>
      </c>
      <c r="Y61" s="12">
        <v>4845.13</v>
      </c>
      <c r="Z61" s="12">
        <v>37.64</v>
      </c>
      <c r="AA61" s="12">
        <v>21.72</v>
      </c>
      <c r="AB61" s="31">
        <v>15.92</v>
      </c>
      <c r="AC61" s="31">
        <f t="shared" si="81"/>
        <v>0.15409139213602546</v>
      </c>
    </row>
    <row r="62" spans="1:29" x14ac:dyDescent="0.3">
      <c r="A62" s="39"/>
      <c r="B62" s="45"/>
      <c r="C62" s="29">
        <v>5</v>
      </c>
      <c r="D62" s="2">
        <v>3723.77</v>
      </c>
      <c r="E62" s="2">
        <v>23.48</v>
      </c>
      <c r="G62" s="39"/>
      <c r="H62" s="45"/>
      <c r="I62" s="29">
        <v>5</v>
      </c>
      <c r="J62" s="13">
        <v>5829.84</v>
      </c>
      <c r="K62" s="13">
        <v>53.400000000000006</v>
      </c>
      <c r="M62" s="39"/>
      <c r="N62" s="45"/>
      <c r="O62" s="29">
        <v>5</v>
      </c>
      <c r="P62" s="13">
        <v>4823.5</v>
      </c>
      <c r="Q62" s="13">
        <v>37.64</v>
      </c>
      <c r="R62" s="12">
        <v>17.920000000000002</v>
      </c>
      <c r="S62" s="12">
        <v>19.72</v>
      </c>
      <c r="T62" s="2">
        <f t="shared" si="80"/>
        <v>-4.7821466524973356E-2</v>
      </c>
      <c r="V62" s="39"/>
      <c r="W62" s="45"/>
      <c r="X62" s="29">
        <v>5</v>
      </c>
      <c r="Y62" s="13">
        <v>3960.58</v>
      </c>
      <c r="Z62" s="13">
        <v>28.439999999999998</v>
      </c>
      <c r="AA62" s="12">
        <v>20.04</v>
      </c>
      <c r="AB62" s="31">
        <v>8.4</v>
      </c>
      <c r="AC62" s="31">
        <f t="shared" si="81"/>
        <v>0.40928270042194093</v>
      </c>
    </row>
    <row r="63" spans="1:29" x14ac:dyDescent="0.3">
      <c r="A63" s="39"/>
      <c r="B63" s="45"/>
      <c r="C63" s="29">
        <v>6</v>
      </c>
      <c r="D63" s="2">
        <v>3446.49</v>
      </c>
      <c r="E63" s="2">
        <v>13.04</v>
      </c>
      <c r="G63" s="39"/>
      <c r="H63" s="45"/>
      <c r="I63" s="29">
        <v>6</v>
      </c>
      <c r="J63" s="13">
        <v>3228.87</v>
      </c>
      <c r="K63" s="13">
        <v>15.72</v>
      </c>
      <c r="M63" s="39"/>
      <c r="N63" s="45"/>
      <c r="O63" s="29">
        <v>6</v>
      </c>
      <c r="P63" s="13">
        <v>3006.11</v>
      </c>
      <c r="Q63" s="13">
        <v>37.120000000000005</v>
      </c>
      <c r="R63" s="12">
        <v>27.96</v>
      </c>
      <c r="S63" s="12">
        <v>9.16</v>
      </c>
      <c r="T63" s="2">
        <f t="shared" si="80"/>
        <v>0.50646551724137923</v>
      </c>
      <c r="V63" s="39"/>
      <c r="W63" s="45"/>
      <c r="X63" s="29">
        <v>6</v>
      </c>
      <c r="Y63" s="13">
        <v>3282.26</v>
      </c>
      <c r="Z63" s="13">
        <v>21.36</v>
      </c>
      <c r="AA63" s="12">
        <v>12.68</v>
      </c>
      <c r="AB63" s="31">
        <v>8.68</v>
      </c>
      <c r="AC63" s="31">
        <f t="shared" si="81"/>
        <v>0.18726591760299627</v>
      </c>
    </row>
    <row r="64" spans="1:29" x14ac:dyDescent="0.3">
      <c r="A64" s="39"/>
      <c r="B64" s="45"/>
      <c r="C64" s="29">
        <v>7</v>
      </c>
      <c r="D64" s="2">
        <v>3405.94</v>
      </c>
      <c r="E64" s="2">
        <v>32.28</v>
      </c>
      <c r="G64" s="39"/>
      <c r="H64" s="45"/>
      <c r="I64" s="29">
        <v>7</v>
      </c>
      <c r="J64" s="13">
        <v>5810.95</v>
      </c>
      <c r="K64" s="13">
        <v>50.72</v>
      </c>
      <c r="M64" s="39"/>
      <c r="N64" s="45"/>
      <c r="O64" s="29">
        <v>7</v>
      </c>
      <c r="P64" s="13">
        <v>6183.25</v>
      </c>
      <c r="Q64" s="13">
        <v>35.64</v>
      </c>
      <c r="R64" s="12">
        <v>20</v>
      </c>
      <c r="S64" s="12">
        <v>15.64</v>
      </c>
      <c r="T64" s="2">
        <f t="shared" si="80"/>
        <v>0.12233445566778899</v>
      </c>
      <c r="V64" s="39"/>
      <c r="W64" s="45"/>
      <c r="X64" s="29">
        <v>7</v>
      </c>
      <c r="Y64" s="13">
        <v>5911.15</v>
      </c>
      <c r="Z64" s="13">
        <v>57.4</v>
      </c>
      <c r="AA64" s="12">
        <v>43</v>
      </c>
      <c r="AB64" s="31">
        <v>14.4</v>
      </c>
      <c r="AC64" s="31">
        <f t="shared" si="81"/>
        <v>0.49825783972125437</v>
      </c>
    </row>
    <row r="65" spans="1:29" x14ac:dyDescent="0.3">
      <c r="A65" s="39"/>
      <c r="B65" s="45"/>
      <c r="C65" s="28" t="s">
        <v>11</v>
      </c>
      <c r="D65" s="14">
        <f>AVERAGE(D58:D64)</f>
        <v>3339.0442857142848</v>
      </c>
      <c r="E65" s="14">
        <f t="shared" ref="E65" si="82">AVERAGE(E58:E64)</f>
        <v>20.525714285714287</v>
      </c>
      <c r="G65" s="39"/>
      <c r="H65" s="45"/>
      <c r="I65" s="28" t="s">
        <v>11</v>
      </c>
      <c r="J65" s="14">
        <f>AVERAGE(J58:J64)</f>
        <v>4395.5285714285719</v>
      </c>
      <c r="K65" s="14">
        <f t="shared" ref="K65" si="83">AVERAGE(K58:K64)</f>
        <v>39.805714285714281</v>
      </c>
      <c r="M65" s="39"/>
      <c r="N65" s="45"/>
      <c r="O65" s="28" t="s">
        <v>11</v>
      </c>
      <c r="P65" s="14">
        <f>AVERAGE(P58:P64)</f>
        <v>4248.12</v>
      </c>
      <c r="Q65" s="14">
        <f t="shared" ref="Q65:T65" si="84">AVERAGE(Q58:Q64)</f>
        <v>45.719999999999992</v>
      </c>
      <c r="R65" s="14">
        <f t="shared" si="84"/>
        <v>30.148571428571426</v>
      </c>
      <c r="S65" s="14">
        <f t="shared" si="84"/>
        <v>15.571428571428569</v>
      </c>
      <c r="T65" s="14">
        <f t="shared" si="84"/>
        <v>0.33350148875126545</v>
      </c>
      <c r="V65" s="39"/>
      <c r="W65" s="45"/>
      <c r="X65" s="28" t="s">
        <v>11</v>
      </c>
      <c r="Y65" s="14">
        <f>AVERAGE(Y58:Y64)</f>
        <v>4284.6600000000008</v>
      </c>
      <c r="Z65" s="14">
        <f t="shared" ref="Z65:AA65" si="85">AVERAGE(Z58:Z64)</f>
        <v>32.011428571428574</v>
      </c>
      <c r="AA65" s="14">
        <f t="shared" si="85"/>
        <v>21.062857142857144</v>
      </c>
      <c r="AB65" s="26">
        <f t="shared" ref="AB65:AC65" si="86">AVERAGE(AB58:AB64)</f>
        <v>10.948571428571428</v>
      </c>
      <c r="AC65" s="26">
        <f t="shared" si="86"/>
        <v>0.27457898702201572</v>
      </c>
    </row>
    <row r="66" spans="1:29" x14ac:dyDescent="0.3">
      <c r="A66" s="40"/>
      <c r="B66" s="46"/>
      <c r="C66" s="28" t="s">
        <v>4</v>
      </c>
      <c r="D66" s="14">
        <f>STDEV(D58:D64)/SQRT(7)</f>
        <v>202.05298914673386</v>
      </c>
      <c r="E66" s="14">
        <f t="shared" ref="E66" si="87">STDEV(E58:E64)/SQRT(7)</f>
        <v>2.6155640902497628</v>
      </c>
      <c r="G66" s="40"/>
      <c r="H66" s="46"/>
      <c r="I66" s="28" t="s">
        <v>4</v>
      </c>
      <c r="J66" s="14">
        <f>STDEV(J58:J64)/SQRT(7)</f>
        <v>422.50073403953451</v>
      </c>
      <c r="K66" s="14">
        <f t="shared" ref="K66" si="88">STDEV(K58:K64)/SQRT(7)</f>
        <v>4.6687159737488306</v>
      </c>
      <c r="M66" s="40"/>
      <c r="N66" s="46"/>
      <c r="O66" s="28" t="s">
        <v>4</v>
      </c>
      <c r="P66" s="14">
        <f>STDEV(P58:P64)/SQRT(7)</f>
        <v>467.41539957209613</v>
      </c>
      <c r="Q66" s="14">
        <f t="shared" ref="Q66:T66" si="89">STDEV(Q58:Q64)/SQRT(7)</f>
        <v>6.0844031675064034</v>
      </c>
      <c r="R66" s="14">
        <f t="shared" si="89"/>
        <v>3.9535273151064101</v>
      </c>
      <c r="S66" s="14">
        <f t="shared" si="89"/>
        <v>3.6734798790477576</v>
      </c>
      <c r="T66" s="14">
        <f t="shared" si="89"/>
        <v>0.10195741134995338</v>
      </c>
      <c r="V66" s="40"/>
      <c r="W66" s="46"/>
      <c r="X66" s="28" t="s">
        <v>4</v>
      </c>
      <c r="Y66" s="14">
        <f>STDEV(Y58:Y64)/SQRT(7)</f>
        <v>395.90212403957474</v>
      </c>
      <c r="Z66" s="14">
        <f t="shared" ref="Z66:AA66" si="90">STDEV(Z58:Z64)/SQRT(7)</f>
        <v>4.9900908611688717</v>
      </c>
      <c r="AA66" s="14">
        <f t="shared" si="90"/>
        <v>4.147195101618002</v>
      </c>
      <c r="AB66" s="26">
        <f t="shared" ref="AB66:AC66" si="91">STDEV(AB58:AB64)/SQRT(7)</f>
        <v>1.1505928669943295</v>
      </c>
      <c r="AC66" s="26">
        <f t="shared" si="91"/>
        <v>6.1228189769379555E-2</v>
      </c>
    </row>
    <row r="67" spans="1:29" x14ac:dyDescent="0.3">
      <c r="A67" s="17"/>
      <c r="B67" s="17"/>
      <c r="C67" s="18" t="s">
        <v>11</v>
      </c>
      <c r="D67" s="19">
        <f>AVERAGE(D49:D55,D58:D64)</f>
        <v>3394.4364285714282</v>
      </c>
      <c r="E67" s="19">
        <f t="shared" ref="E67" si="92">AVERAGE(E49:E55,E58:E64)</f>
        <v>19.385714285714283</v>
      </c>
      <c r="G67" s="17"/>
      <c r="H67" s="17"/>
      <c r="I67" s="18" t="s">
        <v>11</v>
      </c>
      <c r="J67" s="19">
        <f>AVERAGE(J49:J55,J58:J64)</f>
        <v>4217.0035714285723</v>
      </c>
      <c r="K67" s="19">
        <f t="shared" ref="K67" si="93">AVERAGE(K49:K55,K58:K64)</f>
        <v>37.377142857142864</v>
      </c>
      <c r="M67" s="17"/>
      <c r="N67" s="17"/>
      <c r="O67" s="18" t="s">
        <v>11</v>
      </c>
      <c r="P67" s="19">
        <f>AVERAGE(P49:P55,P58:P64)</f>
        <v>4195.6164285714285</v>
      </c>
      <c r="Q67" s="19">
        <f t="shared" ref="Q67:T67" si="94">AVERAGE(Q49:Q55,Q58:Q64)</f>
        <v>47.857142857142854</v>
      </c>
      <c r="R67" s="19">
        <f t="shared" si="94"/>
        <v>32.051428571428566</v>
      </c>
      <c r="S67" s="19">
        <f t="shared" si="94"/>
        <v>15.805714285714284</v>
      </c>
      <c r="T67" s="19">
        <f t="shared" si="94"/>
        <v>0.35075407686678794</v>
      </c>
      <c r="V67" s="17"/>
      <c r="W67" s="17"/>
      <c r="X67" s="18" t="s">
        <v>11</v>
      </c>
      <c r="Y67" s="19">
        <f>AVERAGE(Y49:Y55,Y58:Y64)</f>
        <v>4288.0314285714285</v>
      </c>
      <c r="Z67" s="19">
        <f t="shared" ref="Z67:AA67" si="95">AVERAGE(Z49:Z55,Z58:Z64)</f>
        <v>30.859999999999996</v>
      </c>
      <c r="AA67" s="19">
        <f t="shared" si="95"/>
        <v>19.745714285714286</v>
      </c>
      <c r="AB67" s="25">
        <f t="shared" ref="AB67:AC67" si="96">AVERAGE(AB49:AB55,AB58:AB64)</f>
        <v>11.114285714285714</v>
      </c>
      <c r="AC67" s="25">
        <f t="shared" si="96"/>
        <v>0.24974713129111836</v>
      </c>
    </row>
    <row r="68" spans="1:29" x14ac:dyDescent="0.3">
      <c r="A68" s="17"/>
      <c r="B68" s="17"/>
      <c r="C68" s="18" t="s">
        <v>4</v>
      </c>
      <c r="D68" s="19">
        <f>STDEV(D49:D55,D58:D64)/SQRT(14)</f>
        <v>160.3243529985499</v>
      </c>
      <c r="E68" s="19">
        <f t="shared" ref="E68" si="97">STDEV(E49:E55,E58:E64)/SQRT(14)</f>
        <v>2.0050950798989198</v>
      </c>
      <c r="G68" s="17"/>
      <c r="H68" s="17"/>
      <c r="I68" s="18" t="s">
        <v>4</v>
      </c>
      <c r="J68" s="19">
        <f>STDEV(J49:J55,J58:J64)/SQRT(14)</f>
        <v>264.1610470190584</v>
      </c>
      <c r="K68" s="19">
        <f t="shared" ref="K68" si="98">STDEV(K49:K55,K58:K64)/SQRT(14)</f>
        <v>2.7396693930190739</v>
      </c>
      <c r="M68" s="17"/>
      <c r="N68" s="17"/>
      <c r="O68" s="18" t="s">
        <v>4</v>
      </c>
      <c r="P68" s="19">
        <f>STDEV(P49:P55,P58:P64)/SQRT(14)</f>
        <v>243.56460205516981</v>
      </c>
      <c r="Q68" s="19">
        <f t="shared" ref="Q68:T68" si="99">STDEV(Q49:Q55,Q58:Q64)/SQRT(14)</f>
        <v>4.2283121393625507</v>
      </c>
      <c r="R68" s="19">
        <f t="shared" si="99"/>
        <v>2.8698766786582368</v>
      </c>
      <c r="S68" s="19">
        <f t="shared" si="99"/>
        <v>2.280689531912075</v>
      </c>
      <c r="T68" s="19">
        <f t="shared" si="99"/>
        <v>5.8498665313138291E-2</v>
      </c>
      <c r="V68" s="17"/>
      <c r="W68" s="17"/>
      <c r="X68" s="18" t="s">
        <v>4</v>
      </c>
      <c r="Y68" s="19">
        <f>STDEV(Y49:Y55,Y58:Y64)/SQRT(14)</f>
        <v>245.65381936817585</v>
      </c>
      <c r="Z68" s="19">
        <f t="shared" ref="Z68:AA68" si="100">STDEV(Z49:Z55,Z58:Z64)/SQRT(14)</f>
        <v>3.0303425258831447</v>
      </c>
      <c r="AA68" s="19">
        <f t="shared" si="100"/>
        <v>2.4616071124649737</v>
      </c>
      <c r="AB68" s="25">
        <f t="shared" ref="AB68:AC68" si="101">STDEV(AB49:AB55,AB58:AB64)/SQRT(14)</f>
        <v>0.95160114594997924</v>
      </c>
      <c r="AC68" s="25">
        <f t="shared" si="101"/>
        <v>4.6130718433701395E-2</v>
      </c>
    </row>
  </sheetData>
  <mergeCells count="62">
    <mergeCell ref="G4:G6"/>
    <mergeCell ref="H4:H6"/>
    <mergeCell ref="I4:I6"/>
    <mergeCell ref="J4:J5"/>
    <mergeCell ref="K4:K5"/>
    <mergeCell ref="M4:M6"/>
    <mergeCell ref="N4:N6"/>
    <mergeCell ref="O4:O6"/>
    <mergeCell ref="M28:M45"/>
    <mergeCell ref="N28:N36"/>
    <mergeCell ref="N37:N45"/>
    <mergeCell ref="M7:M24"/>
    <mergeCell ref="N7:N15"/>
    <mergeCell ref="N16:N24"/>
    <mergeCell ref="G49:G66"/>
    <mergeCell ref="H49:H57"/>
    <mergeCell ref="H58:H66"/>
    <mergeCell ref="M49:M66"/>
    <mergeCell ref="G7:G24"/>
    <mergeCell ref="H7:H15"/>
    <mergeCell ref="H16:H24"/>
    <mergeCell ref="G28:G45"/>
    <mergeCell ref="H28:H36"/>
    <mergeCell ref="H37:H45"/>
    <mergeCell ref="N49:N57"/>
    <mergeCell ref="N58:N66"/>
    <mergeCell ref="V4:V6"/>
    <mergeCell ref="W4:W6"/>
    <mergeCell ref="X4:X6"/>
    <mergeCell ref="V49:V66"/>
    <mergeCell ref="W49:W57"/>
    <mergeCell ref="W58:W66"/>
    <mergeCell ref="R4:R5"/>
    <mergeCell ref="P4:P5"/>
    <mergeCell ref="Q4:Q5"/>
    <mergeCell ref="V7:V24"/>
    <mergeCell ref="W7:W15"/>
    <mergeCell ref="W16:W24"/>
    <mergeCell ref="V28:V45"/>
    <mergeCell ref="W28:W36"/>
    <mergeCell ref="W37:W45"/>
    <mergeCell ref="S4:S5"/>
    <mergeCell ref="T4:T5"/>
    <mergeCell ref="AB4:AB5"/>
    <mergeCell ref="AC4:AC5"/>
    <mergeCell ref="Z4:Z5"/>
    <mergeCell ref="AA4:AA5"/>
    <mergeCell ref="Y4:Y5"/>
    <mergeCell ref="A4:A6"/>
    <mergeCell ref="B4:B6"/>
    <mergeCell ref="C4:C6"/>
    <mergeCell ref="D4:D5"/>
    <mergeCell ref="E4:E5"/>
    <mergeCell ref="A49:A66"/>
    <mergeCell ref="B49:B57"/>
    <mergeCell ref="B58:B66"/>
    <mergeCell ref="A7:A24"/>
    <mergeCell ref="B7:B15"/>
    <mergeCell ref="B16:B24"/>
    <mergeCell ref="A28:A45"/>
    <mergeCell ref="B28:B36"/>
    <mergeCell ref="B37:B4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089E7-DC9F-483C-9991-B62D83AEC1B6}">
  <dimension ref="B2:G67"/>
  <sheetViews>
    <sheetView zoomScale="60" zoomScaleNormal="60" workbookViewId="0">
      <selection activeCell="K31" sqref="K31"/>
    </sheetView>
  </sheetViews>
  <sheetFormatPr baseColWidth="10" defaultRowHeight="14.4" x14ac:dyDescent="0.3"/>
  <cols>
    <col min="2" max="2" width="14.33203125" customWidth="1"/>
    <col min="7" max="7" width="14.109375" customWidth="1"/>
  </cols>
  <sheetData>
    <row r="2" spans="2:7" x14ac:dyDescent="0.3">
      <c r="E2" s="32"/>
      <c r="F2" s="32"/>
      <c r="G2" s="32"/>
    </row>
    <row r="3" spans="2:7" x14ac:dyDescent="0.3">
      <c r="B3" s="62" t="s">
        <v>6</v>
      </c>
      <c r="C3" s="63" t="s">
        <v>7</v>
      </c>
      <c r="D3" s="63" t="s">
        <v>0</v>
      </c>
      <c r="E3" s="66" t="s">
        <v>24</v>
      </c>
      <c r="F3" s="66" t="s">
        <v>25</v>
      </c>
      <c r="G3" s="66" t="s">
        <v>26</v>
      </c>
    </row>
    <row r="4" spans="2:7" x14ac:dyDescent="0.3">
      <c r="B4" s="62"/>
      <c r="C4" s="64"/>
      <c r="D4" s="64"/>
      <c r="E4" s="66"/>
      <c r="F4" s="66"/>
      <c r="G4" s="66"/>
    </row>
    <row r="5" spans="2:7" x14ac:dyDescent="0.3">
      <c r="B5" s="62"/>
      <c r="C5" s="65"/>
      <c r="D5" s="65"/>
      <c r="E5" s="33" t="s">
        <v>1</v>
      </c>
      <c r="F5" s="33" t="s">
        <v>1</v>
      </c>
      <c r="G5" s="33" t="s">
        <v>1</v>
      </c>
    </row>
    <row r="6" spans="2:7" x14ac:dyDescent="0.3">
      <c r="B6" s="47" t="s">
        <v>12</v>
      </c>
      <c r="C6" s="50" t="s">
        <v>3</v>
      </c>
      <c r="D6" s="11">
        <v>1</v>
      </c>
      <c r="E6" s="2">
        <v>190.32</v>
      </c>
      <c r="F6" s="2">
        <v>85.44</v>
      </c>
      <c r="G6" s="2">
        <v>84.24</v>
      </c>
    </row>
    <row r="7" spans="2:7" x14ac:dyDescent="0.3">
      <c r="B7" s="48"/>
      <c r="C7" s="51"/>
      <c r="D7" s="11">
        <v>2</v>
      </c>
      <c r="E7" s="2">
        <v>158.32</v>
      </c>
      <c r="F7" s="2">
        <v>65.400000000000006</v>
      </c>
      <c r="G7" s="2">
        <v>136.28</v>
      </c>
    </row>
    <row r="8" spans="2:7" x14ac:dyDescent="0.3">
      <c r="B8" s="48"/>
      <c r="C8" s="51"/>
      <c r="D8" s="11">
        <v>3</v>
      </c>
      <c r="E8" s="2">
        <v>118.76</v>
      </c>
      <c r="F8" s="2">
        <v>40.64</v>
      </c>
      <c r="G8" s="2">
        <v>200.6</v>
      </c>
    </row>
    <row r="9" spans="2:7" x14ac:dyDescent="0.3">
      <c r="B9" s="48"/>
      <c r="C9" s="51"/>
      <c r="D9" s="11">
        <v>4</v>
      </c>
      <c r="E9" s="2">
        <v>182.16</v>
      </c>
      <c r="F9" s="2">
        <v>57.04</v>
      </c>
      <c r="G9" s="2">
        <v>120.8</v>
      </c>
    </row>
    <row r="10" spans="2:7" x14ac:dyDescent="0.3">
      <c r="B10" s="48"/>
      <c r="C10" s="51"/>
      <c r="D10" s="11">
        <v>5</v>
      </c>
      <c r="E10" s="2">
        <v>154.04</v>
      </c>
      <c r="F10" s="2">
        <v>74.44</v>
      </c>
      <c r="G10" s="2">
        <v>131.52000000000001</v>
      </c>
    </row>
    <row r="11" spans="2:7" x14ac:dyDescent="0.3">
      <c r="B11" s="48"/>
      <c r="C11" s="51"/>
      <c r="D11" s="11">
        <v>6</v>
      </c>
      <c r="E11" s="2">
        <v>89</v>
      </c>
      <c r="F11" s="2">
        <v>98.64</v>
      </c>
      <c r="G11" s="2">
        <v>172.36</v>
      </c>
    </row>
    <row r="12" spans="2:7" x14ac:dyDescent="0.3">
      <c r="B12" s="48"/>
      <c r="C12" s="51"/>
      <c r="D12" s="11">
        <v>7</v>
      </c>
      <c r="E12" s="2">
        <v>226</v>
      </c>
      <c r="F12" s="2">
        <v>70.72</v>
      </c>
      <c r="G12" s="2">
        <v>63.28</v>
      </c>
    </row>
    <row r="13" spans="2:7" x14ac:dyDescent="0.3">
      <c r="B13" s="48"/>
      <c r="C13" s="51"/>
      <c r="D13" s="11" t="s">
        <v>11</v>
      </c>
      <c r="E13" s="3">
        <f>AVERAGE(E6:E12)</f>
        <v>159.79999999999998</v>
      </c>
      <c r="F13" s="3">
        <f t="shared" ref="F13:G13" si="0">AVERAGE(F6:F12)</f>
        <v>70.331428571428575</v>
      </c>
      <c r="G13" s="3">
        <f t="shared" si="0"/>
        <v>129.86857142857141</v>
      </c>
    </row>
    <row r="14" spans="2:7" x14ac:dyDescent="0.3">
      <c r="B14" s="48"/>
      <c r="C14" s="52"/>
      <c r="D14" s="11" t="s">
        <v>4</v>
      </c>
      <c r="E14" s="3">
        <f>STDEV(E6:E12)/SQRT(7)</f>
        <v>17.283469669297432</v>
      </c>
      <c r="F14" s="3">
        <f t="shared" ref="F14:G14" si="1">STDEV(F6:F12)/SQRT(7)</f>
        <v>7.1201215307215593</v>
      </c>
      <c r="G14" s="3">
        <f t="shared" si="1"/>
        <v>17.895552444082625</v>
      </c>
    </row>
    <row r="15" spans="2:7" x14ac:dyDescent="0.3">
      <c r="B15" s="48"/>
      <c r="C15" s="53" t="s">
        <v>5</v>
      </c>
      <c r="D15" s="15">
        <v>1</v>
      </c>
      <c r="E15" s="2">
        <v>43.36</v>
      </c>
      <c r="F15" s="2">
        <v>61.72</v>
      </c>
      <c r="G15" s="2">
        <v>254.92</v>
      </c>
    </row>
    <row r="16" spans="2:7" x14ac:dyDescent="0.3">
      <c r="B16" s="48"/>
      <c r="C16" s="54"/>
      <c r="D16" s="15">
        <v>2</v>
      </c>
      <c r="E16" s="2">
        <v>11.96</v>
      </c>
      <c r="F16" s="2">
        <v>113.4</v>
      </c>
      <c r="G16" s="2">
        <v>234.64</v>
      </c>
    </row>
    <row r="17" spans="2:7" x14ac:dyDescent="0.3">
      <c r="B17" s="48"/>
      <c r="C17" s="54"/>
      <c r="D17" s="15">
        <v>3</v>
      </c>
      <c r="E17" s="2">
        <v>115.12</v>
      </c>
      <c r="F17" s="2">
        <v>51.8</v>
      </c>
      <c r="G17" s="2">
        <v>193.08</v>
      </c>
    </row>
    <row r="18" spans="2:7" x14ac:dyDescent="0.3">
      <c r="B18" s="48"/>
      <c r="C18" s="54"/>
      <c r="D18" s="15">
        <v>4</v>
      </c>
      <c r="E18" s="2">
        <v>97.96</v>
      </c>
      <c r="F18" s="2">
        <v>60.12</v>
      </c>
      <c r="G18" s="2">
        <v>201.92</v>
      </c>
    </row>
    <row r="19" spans="2:7" x14ac:dyDescent="0.3">
      <c r="B19" s="48"/>
      <c r="C19" s="54"/>
      <c r="D19" s="16">
        <v>5</v>
      </c>
      <c r="E19" s="2">
        <v>84.2</v>
      </c>
      <c r="F19" s="2">
        <v>103.52</v>
      </c>
      <c r="G19" s="2">
        <v>172.28</v>
      </c>
    </row>
    <row r="20" spans="2:7" x14ac:dyDescent="0.3">
      <c r="B20" s="48"/>
      <c r="C20" s="54"/>
      <c r="D20" s="16">
        <v>6</v>
      </c>
      <c r="E20" s="2">
        <v>86.48</v>
      </c>
      <c r="F20" s="2">
        <v>97.96</v>
      </c>
      <c r="G20" s="2">
        <v>175.56</v>
      </c>
    </row>
    <row r="21" spans="2:7" x14ac:dyDescent="0.3">
      <c r="B21" s="48"/>
      <c r="C21" s="54"/>
      <c r="D21" s="16">
        <v>7</v>
      </c>
      <c r="E21" s="2">
        <v>141.24</v>
      </c>
      <c r="F21" s="2">
        <v>55.04</v>
      </c>
      <c r="G21" s="2">
        <v>163.72</v>
      </c>
    </row>
    <row r="22" spans="2:7" x14ac:dyDescent="0.3">
      <c r="B22" s="48"/>
      <c r="C22" s="54"/>
      <c r="D22" s="15" t="s">
        <v>11</v>
      </c>
      <c r="E22" s="3">
        <f>AVERAGE(E15:E21)</f>
        <v>82.90285714285713</v>
      </c>
      <c r="F22" s="3">
        <f t="shared" ref="F22" si="2">AVERAGE(F15:F21)</f>
        <v>77.651428571428568</v>
      </c>
      <c r="G22" s="3">
        <f>AVERAGE(G15:G21)</f>
        <v>199.44571428571427</v>
      </c>
    </row>
    <row r="23" spans="2:7" x14ac:dyDescent="0.3">
      <c r="B23" s="49"/>
      <c r="C23" s="55"/>
      <c r="D23" s="15" t="s">
        <v>4</v>
      </c>
      <c r="E23" s="3">
        <f>STDEV(E15:E21)/SQRT(7)</f>
        <v>16.387342053909691</v>
      </c>
      <c r="F23" s="3">
        <f t="shared" ref="F23" si="3">STDEV(F15:F21)/SQRT(7)</f>
        <v>9.8806158060863272</v>
      </c>
      <c r="G23" s="3">
        <f>STDEV(G15:G21)/SQRT(7)</f>
        <v>12.861449014333489</v>
      </c>
    </row>
    <row r="24" spans="2:7" x14ac:dyDescent="0.3">
      <c r="B24" s="17"/>
      <c r="C24" s="17"/>
      <c r="D24" s="18" t="s">
        <v>11</v>
      </c>
      <c r="E24" s="4">
        <f>AVERAGE(E6:E12,E15:E21)</f>
        <v>121.35142857142857</v>
      </c>
      <c r="F24" s="4">
        <f t="shared" ref="F24" si="4">AVERAGE(F6:F12,F15:F21)</f>
        <v>73.991428571428585</v>
      </c>
      <c r="G24" s="4">
        <f>AVERAGE(G6:G12,G15:G21)</f>
        <v>164.65714285714284</v>
      </c>
    </row>
    <row r="25" spans="2:7" x14ac:dyDescent="0.3">
      <c r="B25" s="17"/>
      <c r="C25" s="17"/>
      <c r="D25" s="18" t="s">
        <v>4</v>
      </c>
      <c r="E25" s="4">
        <f>STDEV(E6:E12,E15:E21)/SQRT(14)</f>
        <v>15.640387943009886</v>
      </c>
      <c r="F25" s="4">
        <f t="shared" ref="F25" si="5">STDEV(F6:F12,F15:F21)/SQRT(14)</f>
        <v>5.9379075436436413</v>
      </c>
      <c r="G25" s="4">
        <f>STDEV(G6:G12,G15:G21)/SQRT(14)</f>
        <v>14.3238577370399</v>
      </c>
    </row>
    <row r="26" spans="2:7" x14ac:dyDescent="0.3">
      <c r="B26" s="17"/>
      <c r="C26" s="17"/>
      <c r="D26" s="20"/>
      <c r="E26" s="2"/>
      <c r="F26" s="2"/>
      <c r="G26" s="2"/>
    </row>
    <row r="27" spans="2:7" x14ac:dyDescent="0.3">
      <c r="B27" s="56" t="s">
        <v>13</v>
      </c>
      <c r="C27" s="57" t="s">
        <v>3</v>
      </c>
      <c r="D27" s="21">
        <v>1</v>
      </c>
      <c r="E27" s="2">
        <v>168.28</v>
      </c>
      <c r="F27" s="2">
        <v>70.319999999999993</v>
      </c>
      <c r="G27" s="2">
        <v>121.4</v>
      </c>
    </row>
    <row r="28" spans="2:7" x14ac:dyDescent="0.3">
      <c r="B28" s="56"/>
      <c r="C28" s="58"/>
      <c r="D28" s="21">
        <v>2</v>
      </c>
      <c r="E28" s="2">
        <v>144.56</v>
      </c>
      <c r="F28" s="2">
        <v>68.44</v>
      </c>
      <c r="G28" s="2">
        <v>147</v>
      </c>
    </row>
    <row r="29" spans="2:7" x14ac:dyDescent="0.3">
      <c r="B29" s="56"/>
      <c r="C29" s="58"/>
      <c r="D29" s="21">
        <v>3</v>
      </c>
      <c r="E29" s="2">
        <v>168.76</v>
      </c>
      <c r="F29" s="2">
        <v>42.72</v>
      </c>
      <c r="G29" s="2">
        <v>148.52000000000001</v>
      </c>
    </row>
    <row r="30" spans="2:7" x14ac:dyDescent="0.3">
      <c r="B30" s="56"/>
      <c r="C30" s="58"/>
      <c r="D30" s="21">
        <v>4</v>
      </c>
      <c r="E30" s="2">
        <v>116.24</v>
      </c>
      <c r="F30" s="2">
        <v>86.12</v>
      </c>
      <c r="G30" s="2">
        <v>157.63999999999999</v>
      </c>
    </row>
    <row r="31" spans="2:7" x14ac:dyDescent="0.3">
      <c r="B31" s="56"/>
      <c r="C31" s="58"/>
      <c r="D31" s="21">
        <v>5</v>
      </c>
      <c r="E31" s="2">
        <v>160.12</v>
      </c>
      <c r="F31" s="2">
        <v>105.8</v>
      </c>
      <c r="G31" s="2">
        <v>94.08</v>
      </c>
    </row>
    <row r="32" spans="2:7" x14ac:dyDescent="0.3">
      <c r="B32" s="56"/>
      <c r="C32" s="58"/>
      <c r="D32" s="21">
        <v>6</v>
      </c>
      <c r="E32" s="2">
        <v>86.36</v>
      </c>
      <c r="F32" s="2">
        <v>66.36</v>
      </c>
      <c r="G32" s="2">
        <v>207.28</v>
      </c>
    </row>
    <row r="33" spans="2:7" x14ac:dyDescent="0.3">
      <c r="B33" s="56"/>
      <c r="C33" s="58"/>
      <c r="D33" s="21">
        <v>7</v>
      </c>
      <c r="E33" s="2">
        <v>119.2</v>
      </c>
      <c r="F33" s="2">
        <v>101</v>
      </c>
      <c r="G33" s="2">
        <v>139.80000000000001</v>
      </c>
    </row>
    <row r="34" spans="2:7" x14ac:dyDescent="0.3">
      <c r="B34" s="56"/>
      <c r="C34" s="58"/>
      <c r="D34" s="21" t="s">
        <v>11</v>
      </c>
      <c r="E34" s="3">
        <f>AVERAGE(E27:E33)</f>
        <v>137.64571428571429</v>
      </c>
      <c r="F34" s="3">
        <f t="shared" ref="F34" si="6">AVERAGE(F27:F33)</f>
        <v>77.251428571428576</v>
      </c>
      <c r="G34" s="3">
        <f t="shared" ref="G34" si="7">AVERAGE(G27:G33)</f>
        <v>145.10285714285715</v>
      </c>
    </row>
    <row r="35" spans="2:7" x14ac:dyDescent="0.3">
      <c r="B35" s="56"/>
      <c r="C35" s="59"/>
      <c r="D35" s="21" t="s">
        <v>4</v>
      </c>
      <c r="E35" s="3">
        <f>STDEV(E27:E33)/SQRT(7)</f>
        <v>11.840339211908612</v>
      </c>
      <c r="F35" s="3">
        <f t="shared" ref="F35:G35" si="8">STDEV(F27:F33)/SQRT(7)</f>
        <v>8.3014569658043698</v>
      </c>
      <c r="G35" s="3">
        <f t="shared" si="8"/>
        <v>13.121892596196734</v>
      </c>
    </row>
    <row r="36" spans="2:7" x14ac:dyDescent="0.3">
      <c r="B36" s="56"/>
      <c r="C36" s="60" t="s">
        <v>5</v>
      </c>
      <c r="D36" s="22">
        <v>1</v>
      </c>
      <c r="E36" s="2">
        <v>69.72</v>
      </c>
      <c r="F36" s="2">
        <v>118.84</v>
      </c>
      <c r="G36" s="2">
        <v>171.44</v>
      </c>
    </row>
    <row r="37" spans="2:7" x14ac:dyDescent="0.3">
      <c r="B37" s="56"/>
      <c r="C37" s="60"/>
      <c r="D37" s="22">
        <v>2</v>
      </c>
      <c r="E37" s="2">
        <v>118.08</v>
      </c>
      <c r="F37" s="2">
        <v>64.44</v>
      </c>
      <c r="G37" s="2">
        <v>177.48</v>
      </c>
    </row>
    <row r="38" spans="2:7" x14ac:dyDescent="0.3">
      <c r="B38" s="56"/>
      <c r="C38" s="60"/>
      <c r="D38" s="22">
        <v>3</v>
      </c>
      <c r="E38" s="2">
        <v>128.02000000000001</v>
      </c>
      <c r="F38" s="2">
        <v>84.2</v>
      </c>
      <c r="G38" s="2">
        <v>146.80000000000001</v>
      </c>
    </row>
    <row r="39" spans="2:7" x14ac:dyDescent="0.3">
      <c r="B39" s="56"/>
      <c r="C39" s="60"/>
      <c r="D39" s="22">
        <v>4</v>
      </c>
      <c r="E39" s="2">
        <v>76.28</v>
      </c>
      <c r="F39" s="2">
        <v>95.68</v>
      </c>
      <c r="G39" s="2">
        <v>188.04</v>
      </c>
    </row>
    <row r="40" spans="2:7" x14ac:dyDescent="0.3">
      <c r="B40" s="56"/>
      <c r="C40" s="60"/>
      <c r="D40" s="22">
        <v>5</v>
      </c>
      <c r="E40" s="2">
        <v>112.64</v>
      </c>
      <c r="F40" s="2">
        <v>84.96</v>
      </c>
      <c r="G40" s="2">
        <v>162.4</v>
      </c>
    </row>
    <row r="41" spans="2:7" x14ac:dyDescent="0.3">
      <c r="B41" s="56"/>
      <c r="C41" s="60"/>
      <c r="D41" s="22">
        <v>6</v>
      </c>
      <c r="E41" s="2">
        <v>82.2</v>
      </c>
      <c r="F41" s="2">
        <v>125.36</v>
      </c>
      <c r="G41" s="2">
        <v>152.44</v>
      </c>
    </row>
    <row r="42" spans="2:7" x14ac:dyDescent="0.3">
      <c r="B42" s="56"/>
      <c r="C42" s="60"/>
      <c r="D42" s="22">
        <v>7</v>
      </c>
      <c r="E42" s="2">
        <v>240.76</v>
      </c>
      <c r="F42" s="2">
        <v>67.84</v>
      </c>
      <c r="G42" s="2">
        <v>51.4</v>
      </c>
    </row>
    <row r="43" spans="2:7" x14ac:dyDescent="0.3">
      <c r="B43" s="56"/>
      <c r="C43" s="60"/>
      <c r="D43" s="23" t="s">
        <v>11</v>
      </c>
      <c r="E43" s="3">
        <f>AVERAGE(E36:E42)</f>
        <v>118.24285714285715</v>
      </c>
      <c r="F43" s="3">
        <f t="shared" ref="F43" si="9">AVERAGE(F36:F42)</f>
        <v>91.617142857142866</v>
      </c>
      <c r="G43" s="3">
        <f>AVERAGE(G36:G42)</f>
        <v>150</v>
      </c>
    </row>
    <row r="44" spans="2:7" x14ac:dyDescent="0.3">
      <c r="B44" s="56"/>
      <c r="C44" s="60"/>
      <c r="D44" s="23" t="s">
        <v>4</v>
      </c>
      <c r="E44" s="3">
        <f>STDEV(E36:E42)/SQRT(7)</f>
        <v>22.120825106703418</v>
      </c>
      <c r="F44" s="3">
        <f t="shared" ref="F44" si="10">STDEV(F36:F42)/SQRT(7)</f>
        <v>8.8633170492567768</v>
      </c>
      <c r="G44" s="3">
        <f>STDEV(G36:G42)/SQRT(7)</f>
        <v>17.28871032673937</v>
      </c>
    </row>
    <row r="45" spans="2:7" x14ac:dyDescent="0.3">
      <c r="B45" s="24"/>
      <c r="C45" s="17"/>
      <c r="D45" s="18" t="s">
        <v>11</v>
      </c>
      <c r="E45" s="4">
        <f>AVERAGE(E27:E33,E36:E42)</f>
        <v>127.94428571428571</v>
      </c>
      <c r="F45" s="4">
        <f t="shared" ref="F45" si="11">AVERAGE(F27:F33,F36:F42)</f>
        <v>84.434285714285707</v>
      </c>
      <c r="G45" s="4">
        <f>AVERAGE(G27:G33,G36:G42)</f>
        <v>147.5514285714286</v>
      </c>
    </row>
    <row r="46" spans="2:7" x14ac:dyDescent="0.3">
      <c r="B46" s="24"/>
      <c r="C46" s="17"/>
      <c r="D46" s="18" t="s">
        <v>4</v>
      </c>
      <c r="E46" s="4">
        <f>STDEV(E27:E33,E36:E42)/SQRT(14)</f>
        <v>12.349684905634051</v>
      </c>
      <c r="F46" s="4">
        <f t="shared" ref="F46" si="12">STDEV(F27:F33,F36:F42)/SQRT(14)</f>
        <v>6.1644836788402433</v>
      </c>
      <c r="G46" s="4">
        <f>STDEV(G27:G33,G36:G42)/SQRT(14)</f>
        <v>10.448578159601411</v>
      </c>
    </row>
    <row r="47" spans="2:7" x14ac:dyDescent="0.3">
      <c r="B47" s="24"/>
      <c r="C47" s="17"/>
      <c r="D47" s="20"/>
      <c r="E47" s="2"/>
      <c r="F47" s="2"/>
      <c r="G47" s="2"/>
    </row>
    <row r="48" spans="2:7" x14ac:dyDescent="0.3">
      <c r="B48" s="38" t="s">
        <v>14</v>
      </c>
      <c r="C48" s="41" t="s">
        <v>3</v>
      </c>
      <c r="D48" s="27">
        <v>1</v>
      </c>
      <c r="E48" s="2">
        <v>138.32</v>
      </c>
      <c r="F48" s="2">
        <v>82.76</v>
      </c>
      <c r="G48" s="2">
        <v>138.91999999999999</v>
      </c>
    </row>
    <row r="49" spans="2:7" x14ac:dyDescent="0.3">
      <c r="B49" s="39"/>
      <c r="C49" s="42"/>
      <c r="D49" s="27">
        <v>2</v>
      </c>
      <c r="E49" s="2">
        <v>167.48</v>
      </c>
      <c r="F49" s="2">
        <v>52.52</v>
      </c>
      <c r="G49" s="2">
        <v>140</v>
      </c>
    </row>
    <row r="50" spans="2:7" x14ac:dyDescent="0.3">
      <c r="B50" s="39"/>
      <c r="C50" s="42"/>
      <c r="D50" s="27">
        <v>3</v>
      </c>
      <c r="E50" s="2">
        <v>136</v>
      </c>
      <c r="F50" s="2">
        <v>41</v>
      </c>
      <c r="G50" s="2">
        <v>183</v>
      </c>
    </row>
    <row r="51" spans="2:7" x14ac:dyDescent="0.3">
      <c r="B51" s="39"/>
      <c r="C51" s="42"/>
      <c r="D51" s="27">
        <v>4</v>
      </c>
      <c r="E51" s="2">
        <v>79.12</v>
      </c>
      <c r="F51" s="2">
        <v>72.8</v>
      </c>
      <c r="G51" s="2">
        <v>208.08</v>
      </c>
    </row>
    <row r="52" spans="2:7" x14ac:dyDescent="0.3">
      <c r="B52" s="39"/>
      <c r="C52" s="42"/>
      <c r="D52" s="27">
        <v>5</v>
      </c>
      <c r="E52" s="2">
        <v>80.28</v>
      </c>
      <c r="F52" s="2">
        <v>108.36</v>
      </c>
      <c r="G52" s="2">
        <v>171.36</v>
      </c>
    </row>
    <row r="53" spans="2:7" x14ac:dyDescent="0.3">
      <c r="B53" s="39"/>
      <c r="C53" s="42"/>
      <c r="D53" s="27">
        <v>6</v>
      </c>
      <c r="E53" s="2">
        <v>121.96</v>
      </c>
      <c r="F53" s="2">
        <v>102.96</v>
      </c>
      <c r="G53" s="2">
        <v>135.08000000000001</v>
      </c>
    </row>
    <row r="54" spans="2:7" x14ac:dyDescent="0.3">
      <c r="B54" s="39"/>
      <c r="C54" s="42"/>
      <c r="D54" s="27">
        <v>7</v>
      </c>
      <c r="E54" s="2">
        <v>117.68</v>
      </c>
      <c r="F54" s="2">
        <v>117.28</v>
      </c>
      <c r="G54" s="2">
        <v>125.04</v>
      </c>
    </row>
    <row r="55" spans="2:7" x14ac:dyDescent="0.3">
      <c r="B55" s="39"/>
      <c r="C55" s="42"/>
      <c r="D55" s="27" t="s">
        <v>11</v>
      </c>
      <c r="E55" s="3">
        <f>AVERAGE(E48:E54)</f>
        <v>120.11999999999999</v>
      </c>
      <c r="F55" s="3">
        <f t="shared" ref="F55" si="13">AVERAGE(F48:F54)</f>
        <v>82.525714285714272</v>
      </c>
      <c r="G55" s="3">
        <f t="shared" ref="G55" si="14">AVERAGE(G48:G54)</f>
        <v>157.35428571428571</v>
      </c>
    </row>
    <row r="56" spans="2:7" x14ac:dyDescent="0.3">
      <c r="B56" s="39"/>
      <c r="C56" s="43"/>
      <c r="D56" s="27" t="s">
        <v>4</v>
      </c>
      <c r="E56" s="3">
        <f>STDEV(E48:E54)/SQRT(7)</f>
        <v>12.055376986461875</v>
      </c>
      <c r="F56" s="3">
        <f t="shared" ref="F56:G56" si="15">STDEV(F48:F54)/SQRT(7)</f>
        <v>10.924200931253269</v>
      </c>
      <c r="G56" s="3">
        <f t="shared" si="15"/>
        <v>11.555571498331949</v>
      </c>
    </row>
    <row r="57" spans="2:7" x14ac:dyDescent="0.3">
      <c r="B57" s="39"/>
      <c r="C57" s="44" t="s">
        <v>5</v>
      </c>
      <c r="D57" s="28">
        <v>1</v>
      </c>
      <c r="E57" s="2">
        <v>265.04000000000002</v>
      </c>
      <c r="F57" s="2">
        <v>46.08</v>
      </c>
      <c r="G57" s="2">
        <v>48.88</v>
      </c>
    </row>
    <row r="58" spans="2:7" x14ac:dyDescent="0.3">
      <c r="B58" s="39"/>
      <c r="C58" s="45"/>
      <c r="D58" s="28">
        <v>2</v>
      </c>
      <c r="E58" s="2">
        <v>198</v>
      </c>
      <c r="F58" s="2">
        <v>44.44</v>
      </c>
      <c r="G58" s="2">
        <v>117.56</v>
      </c>
    </row>
    <row r="59" spans="2:7" x14ac:dyDescent="0.3">
      <c r="B59" s="39"/>
      <c r="C59" s="45"/>
      <c r="D59" s="28">
        <v>3</v>
      </c>
      <c r="E59" s="2">
        <v>125.02</v>
      </c>
      <c r="F59" s="2">
        <v>78.09</v>
      </c>
      <c r="G59" s="2">
        <v>155.79</v>
      </c>
    </row>
    <row r="60" spans="2:7" x14ac:dyDescent="0.3">
      <c r="B60" s="39"/>
      <c r="C60" s="45"/>
      <c r="D60" s="28">
        <v>4</v>
      </c>
      <c r="E60" s="2">
        <v>96.44</v>
      </c>
      <c r="F60" s="2">
        <v>78.319999999999993</v>
      </c>
      <c r="G60" s="2">
        <v>185.24</v>
      </c>
    </row>
    <row r="61" spans="2:7" x14ac:dyDescent="0.3">
      <c r="B61" s="39"/>
      <c r="C61" s="45"/>
      <c r="D61" s="29">
        <v>5</v>
      </c>
      <c r="E61" s="2">
        <v>142.28</v>
      </c>
      <c r="F61" s="2">
        <v>73.8</v>
      </c>
      <c r="G61" s="2">
        <v>143.91999999999999</v>
      </c>
    </row>
    <row r="62" spans="2:7" x14ac:dyDescent="0.3">
      <c r="B62" s="39"/>
      <c r="C62" s="45"/>
      <c r="D62" s="29">
        <v>6</v>
      </c>
      <c r="E62" s="2">
        <v>0</v>
      </c>
      <c r="F62" s="2">
        <v>100.16</v>
      </c>
      <c r="G62" s="2">
        <v>259.83999999999997</v>
      </c>
    </row>
    <row r="63" spans="2:7" x14ac:dyDescent="0.3">
      <c r="B63" s="39"/>
      <c r="C63" s="45"/>
      <c r="D63" s="29">
        <v>7</v>
      </c>
      <c r="E63" s="2">
        <v>80.12</v>
      </c>
      <c r="F63" s="2">
        <v>98.04</v>
      </c>
      <c r="G63" s="2">
        <v>181.84</v>
      </c>
    </row>
    <row r="64" spans="2:7" x14ac:dyDescent="0.3">
      <c r="B64" s="39"/>
      <c r="C64" s="45"/>
      <c r="D64" s="28" t="s">
        <v>11</v>
      </c>
      <c r="E64" s="3">
        <f>AVERAGE(E57:E63)</f>
        <v>129.55714285714285</v>
      </c>
      <c r="F64" s="3">
        <f t="shared" ref="F64:G64" si="16">AVERAGE(F57:F63)</f>
        <v>74.132857142857134</v>
      </c>
      <c r="G64" s="3">
        <f t="shared" si="16"/>
        <v>156.15285714285713</v>
      </c>
    </row>
    <row r="65" spans="2:7" x14ac:dyDescent="0.3">
      <c r="B65" s="40"/>
      <c r="C65" s="46"/>
      <c r="D65" s="28" t="s">
        <v>4</v>
      </c>
      <c r="E65" s="3">
        <f>STDEV(E57:E63)/SQRT(7)</f>
        <v>32.200382851486616</v>
      </c>
      <c r="F65" s="3">
        <f t="shared" ref="F65:G65" si="17">STDEV(F57:F63)/SQRT(7)</f>
        <v>8.3820871120348937</v>
      </c>
      <c r="G65" s="3">
        <f t="shared" si="17"/>
        <v>24.593632423501681</v>
      </c>
    </row>
    <row r="66" spans="2:7" x14ac:dyDescent="0.3">
      <c r="B66" s="17"/>
      <c r="C66" s="17"/>
      <c r="D66" s="18" t="s">
        <v>11</v>
      </c>
      <c r="E66" s="4">
        <f>AVERAGE(E48:E54,E57:E63)</f>
        <v>124.83857142857141</v>
      </c>
      <c r="F66" s="4">
        <f t="shared" ref="F66:G66" si="18">AVERAGE(F48:F54,F57:F63)</f>
        <v>78.329285714285717</v>
      </c>
      <c r="G66" s="4">
        <f t="shared" si="18"/>
        <v>156.75357142857143</v>
      </c>
    </row>
    <row r="67" spans="2:7" x14ac:dyDescent="0.3">
      <c r="B67" s="17"/>
      <c r="C67" s="17"/>
      <c r="D67" s="18" t="s">
        <v>4</v>
      </c>
      <c r="E67" s="4">
        <f>STDEV(E48:E54,E57:E63)/SQRT(14)</f>
        <v>16.568866138566619</v>
      </c>
      <c r="F67" s="4">
        <f t="shared" ref="F67:G67" si="19">STDEV(F48:F54,F57:F63)/SQRT(14)</f>
        <v>6.7162413010180471</v>
      </c>
      <c r="G67" s="4">
        <f t="shared" si="19"/>
        <v>13.054603735432478</v>
      </c>
    </row>
  </sheetData>
  <mergeCells count="15">
    <mergeCell ref="B48:B65"/>
    <mergeCell ref="C48:C56"/>
    <mergeCell ref="C57:C65"/>
    <mergeCell ref="B3:B5"/>
    <mergeCell ref="C3:C5"/>
    <mergeCell ref="B6:B23"/>
    <mergeCell ref="C6:C14"/>
    <mergeCell ref="C15:C23"/>
    <mergeCell ref="E3:E4"/>
    <mergeCell ref="F3:F4"/>
    <mergeCell ref="G3:G4"/>
    <mergeCell ref="B27:B44"/>
    <mergeCell ref="C27:C35"/>
    <mergeCell ref="C36:C44"/>
    <mergeCell ref="D3:D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6FA66-CCD5-4F56-B153-2AD010FE13E1}">
  <dimension ref="B2:CJ68"/>
  <sheetViews>
    <sheetView topLeftCell="A18" zoomScale="60" zoomScaleNormal="60" workbookViewId="0">
      <selection activeCell="H23" sqref="H23"/>
    </sheetView>
  </sheetViews>
  <sheetFormatPr baseColWidth="10" defaultRowHeight="14.4" x14ac:dyDescent="0.3"/>
  <cols>
    <col min="2" max="2" width="14.33203125" customWidth="1"/>
    <col min="6" max="6" width="15.6640625" customWidth="1"/>
    <col min="8" max="8" width="11.77734375" customWidth="1"/>
    <col min="9" max="9" width="14.5546875" customWidth="1"/>
    <col min="29" max="29" width="10.109375" customWidth="1"/>
    <col min="30" max="30" width="14.6640625" customWidth="1"/>
    <col min="83" max="83" width="14" customWidth="1"/>
    <col min="88" max="88" width="14.88671875" customWidth="1"/>
  </cols>
  <sheetData>
    <row r="2" spans="2:88" ht="23.4" x14ac:dyDescent="0.45">
      <c r="C2" s="30"/>
      <c r="D2" s="30" t="s">
        <v>28</v>
      </c>
      <c r="E2" s="30"/>
      <c r="P2" s="36"/>
      <c r="Q2" s="30"/>
      <c r="R2" s="30" t="s">
        <v>37</v>
      </c>
      <c r="S2" s="30"/>
      <c r="T2" s="36"/>
      <c r="BA2" s="36"/>
      <c r="BB2" s="36"/>
      <c r="BC2" s="30"/>
      <c r="BD2" s="30" t="s">
        <v>44</v>
      </c>
      <c r="BE2" s="30"/>
      <c r="BF2" s="36"/>
      <c r="BG2" s="36"/>
      <c r="CG2" s="69" t="s">
        <v>49</v>
      </c>
      <c r="CH2" s="69"/>
      <c r="CI2" s="69"/>
    </row>
    <row r="4" spans="2:88" x14ac:dyDescent="0.3">
      <c r="B4" s="62" t="s">
        <v>6</v>
      </c>
      <c r="C4" s="63" t="s">
        <v>7</v>
      </c>
      <c r="D4" s="63" t="s">
        <v>0</v>
      </c>
      <c r="E4" s="77" t="s">
        <v>27</v>
      </c>
      <c r="F4" s="77" t="s">
        <v>8</v>
      </c>
      <c r="I4" s="62" t="s">
        <v>6</v>
      </c>
      <c r="J4" s="63" t="s">
        <v>7</v>
      </c>
      <c r="K4" s="63" t="s">
        <v>0</v>
      </c>
      <c r="L4" s="76" t="s">
        <v>29</v>
      </c>
      <c r="M4" s="76"/>
      <c r="N4" s="76"/>
      <c r="O4" s="76"/>
      <c r="P4" s="76"/>
      <c r="Q4" s="76"/>
      <c r="R4" s="76"/>
      <c r="S4" s="76"/>
      <c r="T4" s="76" t="s">
        <v>36</v>
      </c>
      <c r="U4" s="76"/>
      <c r="V4" s="76"/>
      <c r="W4" s="76"/>
      <c r="X4" s="76"/>
      <c r="Y4" s="76"/>
      <c r="Z4" s="76"/>
      <c r="AA4" s="76"/>
      <c r="AD4" s="62" t="s">
        <v>6</v>
      </c>
      <c r="AE4" s="63" t="s">
        <v>7</v>
      </c>
      <c r="AF4" s="63" t="s">
        <v>0</v>
      </c>
      <c r="AG4" s="70" t="s">
        <v>29</v>
      </c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2"/>
      <c r="BE4" s="70" t="s">
        <v>43</v>
      </c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2"/>
      <c r="CE4" s="62" t="s">
        <v>6</v>
      </c>
      <c r="CF4" s="63" t="s">
        <v>7</v>
      </c>
      <c r="CG4" s="63" t="s">
        <v>0</v>
      </c>
      <c r="CH4" s="66" t="s">
        <v>45</v>
      </c>
      <c r="CI4" s="66"/>
      <c r="CJ4" s="68" t="s">
        <v>46</v>
      </c>
    </row>
    <row r="5" spans="2:88" x14ac:dyDescent="0.3">
      <c r="B5" s="62"/>
      <c r="C5" s="64"/>
      <c r="D5" s="64"/>
      <c r="E5" s="78"/>
      <c r="F5" s="78"/>
      <c r="I5" s="62"/>
      <c r="J5" s="64"/>
      <c r="K5" s="64"/>
      <c r="L5" s="73" t="s">
        <v>30</v>
      </c>
      <c r="M5" s="74"/>
      <c r="N5" s="74"/>
      <c r="O5" s="75"/>
      <c r="P5" s="73" t="s">
        <v>31</v>
      </c>
      <c r="Q5" s="74"/>
      <c r="R5" s="74"/>
      <c r="S5" s="75"/>
      <c r="T5" s="73" t="s">
        <v>30</v>
      </c>
      <c r="U5" s="74"/>
      <c r="V5" s="74"/>
      <c r="W5" s="75"/>
      <c r="X5" s="73" t="s">
        <v>31</v>
      </c>
      <c r="Y5" s="74"/>
      <c r="Z5" s="74"/>
      <c r="AA5" s="75"/>
      <c r="AD5" s="62"/>
      <c r="AE5" s="64"/>
      <c r="AF5" s="64"/>
      <c r="AG5" s="73" t="s">
        <v>30</v>
      </c>
      <c r="AH5" s="74"/>
      <c r="AI5" s="74"/>
      <c r="AJ5" s="74"/>
      <c r="AK5" s="74"/>
      <c r="AL5" s="75"/>
      <c r="AM5" s="73" t="s">
        <v>31</v>
      </c>
      <c r="AN5" s="74"/>
      <c r="AO5" s="74"/>
      <c r="AP5" s="74"/>
      <c r="AQ5" s="74"/>
      <c r="AR5" s="75"/>
      <c r="AS5" s="73" t="s">
        <v>38</v>
      </c>
      <c r="AT5" s="74"/>
      <c r="AU5" s="74"/>
      <c r="AV5" s="74"/>
      <c r="AW5" s="74"/>
      <c r="AX5" s="75"/>
      <c r="AY5" s="73" t="s">
        <v>39</v>
      </c>
      <c r="AZ5" s="74"/>
      <c r="BA5" s="74"/>
      <c r="BB5" s="74"/>
      <c r="BC5" s="74"/>
      <c r="BD5" s="75"/>
      <c r="BE5" s="73" t="s">
        <v>30</v>
      </c>
      <c r="BF5" s="74"/>
      <c r="BG5" s="74"/>
      <c r="BH5" s="74"/>
      <c r="BI5" s="74"/>
      <c r="BJ5" s="75"/>
      <c r="BK5" s="73" t="s">
        <v>31</v>
      </c>
      <c r="BL5" s="74"/>
      <c r="BM5" s="74"/>
      <c r="BN5" s="74"/>
      <c r="BO5" s="74"/>
      <c r="BP5" s="75"/>
      <c r="BQ5" s="73" t="s">
        <v>38</v>
      </c>
      <c r="BR5" s="74"/>
      <c r="BS5" s="74"/>
      <c r="BT5" s="74"/>
      <c r="BU5" s="74"/>
      <c r="BV5" s="75"/>
      <c r="BW5" s="73" t="s">
        <v>39</v>
      </c>
      <c r="BX5" s="74"/>
      <c r="BY5" s="74"/>
      <c r="BZ5" s="74"/>
      <c r="CA5" s="74"/>
      <c r="CB5" s="75"/>
      <c r="CE5" s="62"/>
      <c r="CF5" s="64"/>
      <c r="CG5" s="64"/>
      <c r="CH5" s="66"/>
      <c r="CI5" s="66"/>
      <c r="CJ5" s="68"/>
    </row>
    <row r="6" spans="2:88" x14ac:dyDescent="0.3">
      <c r="B6" s="62"/>
      <c r="C6" s="65"/>
      <c r="D6" s="65"/>
      <c r="E6" s="5" t="s">
        <v>1</v>
      </c>
      <c r="F6" s="34" t="s">
        <v>2</v>
      </c>
      <c r="I6" s="62"/>
      <c r="J6" s="65"/>
      <c r="K6" s="65"/>
      <c r="L6" s="7" t="s">
        <v>32</v>
      </c>
      <c r="M6" s="7" t="s">
        <v>33</v>
      </c>
      <c r="N6" s="7" t="s">
        <v>34</v>
      </c>
      <c r="O6" s="7" t="s">
        <v>35</v>
      </c>
      <c r="P6" s="7" t="s">
        <v>32</v>
      </c>
      <c r="Q6" s="7" t="s">
        <v>33</v>
      </c>
      <c r="R6" s="7" t="s">
        <v>34</v>
      </c>
      <c r="S6" s="7" t="s">
        <v>35</v>
      </c>
      <c r="T6" s="7" t="s">
        <v>32</v>
      </c>
      <c r="U6" s="7" t="s">
        <v>33</v>
      </c>
      <c r="V6" s="7" t="s">
        <v>34</v>
      </c>
      <c r="W6" s="7" t="s">
        <v>35</v>
      </c>
      <c r="X6" s="7" t="s">
        <v>32</v>
      </c>
      <c r="Y6" s="7" t="s">
        <v>33</v>
      </c>
      <c r="Z6" s="7" t="s">
        <v>34</v>
      </c>
      <c r="AA6" s="7" t="s">
        <v>35</v>
      </c>
      <c r="AD6" s="62"/>
      <c r="AE6" s="65"/>
      <c r="AF6" s="65"/>
      <c r="AG6" s="7" t="s">
        <v>40</v>
      </c>
      <c r="AH6" s="7" t="s">
        <v>33</v>
      </c>
      <c r="AI6" s="7" t="s">
        <v>34</v>
      </c>
      <c r="AJ6" s="7" t="s">
        <v>35</v>
      </c>
      <c r="AK6" s="7" t="s">
        <v>41</v>
      </c>
      <c r="AL6" s="7" t="s">
        <v>42</v>
      </c>
      <c r="AM6" s="7" t="s">
        <v>40</v>
      </c>
      <c r="AN6" s="7" t="s">
        <v>33</v>
      </c>
      <c r="AO6" s="7" t="s">
        <v>34</v>
      </c>
      <c r="AP6" s="7" t="s">
        <v>35</v>
      </c>
      <c r="AQ6" s="7" t="s">
        <v>41</v>
      </c>
      <c r="AR6" s="7" t="s">
        <v>42</v>
      </c>
      <c r="AS6" s="7" t="s">
        <v>40</v>
      </c>
      <c r="AT6" s="7" t="s">
        <v>33</v>
      </c>
      <c r="AU6" s="7" t="s">
        <v>34</v>
      </c>
      <c r="AV6" s="7" t="s">
        <v>35</v>
      </c>
      <c r="AW6" s="7" t="s">
        <v>41</v>
      </c>
      <c r="AX6" s="7" t="s">
        <v>42</v>
      </c>
      <c r="AY6" s="7" t="s">
        <v>40</v>
      </c>
      <c r="AZ6" s="7" t="s">
        <v>33</v>
      </c>
      <c r="BA6" s="7" t="s">
        <v>34</v>
      </c>
      <c r="BB6" s="7" t="s">
        <v>35</v>
      </c>
      <c r="BC6" s="7" t="s">
        <v>41</v>
      </c>
      <c r="BD6" s="7" t="s">
        <v>42</v>
      </c>
      <c r="BE6" s="7" t="s">
        <v>40</v>
      </c>
      <c r="BF6" s="7" t="s">
        <v>33</v>
      </c>
      <c r="BG6" s="7" t="s">
        <v>34</v>
      </c>
      <c r="BH6" s="7" t="s">
        <v>35</v>
      </c>
      <c r="BI6" s="7" t="s">
        <v>41</v>
      </c>
      <c r="BJ6" s="7" t="s">
        <v>42</v>
      </c>
      <c r="BK6" s="7" t="s">
        <v>40</v>
      </c>
      <c r="BL6" s="7" t="s">
        <v>33</v>
      </c>
      <c r="BM6" s="7" t="s">
        <v>34</v>
      </c>
      <c r="BN6" s="7" t="s">
        <v>35</v>
      </c>
      <c r="BO6" s="7" t="s">
        <v>41</v>
      </c>
      <c r="BP6" s="7" t="s">
        <v>42</v>
      </c>
      <c r="BQ6" s="7" t="s">
        <v>40</v>
      </c>
      <c r="BR6" s="7" t="s">
        <v>33</v>
      </c>
      <c r="BS6" s="7" t="s">
        <v>34</v>
      </c>
      <c r="BT6" s="7" t="s">
        <v>35</v>
      </c>
      <c r="BU6" s="7" t="s">
        <v>41</v>
      </c>
      <c r="BV6" s="7" t="s">
        <v>42</v>
      </c>
      <c r="BW6" s="7" t="s">
        <v>40</v>
      </c>
      <c r="BX6" s="7" t="s">
        <v>33</v>
      </c>
      <c r="BY6" s="7" t="s">
        <v>34</v>
      </c>
      <c r="BZ6" s="7" t="s">
        <v>35</v>
      </c>
      <c r="CA6" s="7" t="s">
        <v>41</v>
      </c>
      <c r="CB6" s="7" t="s">
        <v>42</v>
      </c>
      <c r="CE6" s="62"/>
      <c r="CF6" s="65"/>
      <c r="CG6" s="65"/>
      <c r="CH6" s="35" t="s">
        <v>47</v>
      </c>
      <c r="CI6" s="35" t="s">
        <v>48</v>
      </c>
      <c r="CJ6" s="68"/>
    </row>
    <row r="7" spans="2:88" x14ac:dyDescent="0.3">
      <c r="B7" s="47" t="s">
        <v>12</v>
      </c>
      <c r="C7" s="50" t="s">
        <v>3</v>
      </c>
      <c r="D7" s="11">
        <v>1</v>
      </c>
      <c r="E7" s="2">
        <v>43.48</v>
      </c>
      <c r="F7" s="2">
        <v>936.38300000000004</v>
      </c>
      <c r="I7" s="47" t="s">
        <v>12</v>
      </c>
      <c r="J7" s="50" t="s">
        <v>3</v>
      </c>
      <c r="K7" s="11">
        <v>1</v>
      </c>
      <c r="L7" s="2">
        <v>261.45999999999998</v>
      </c>
      <c r="M7" s="2">
        <v>387.858</v>
      </c>
      <c r="N7" s="2">
        <v>199.23</v>
      </c>
      <c r="O7" s="2">
        <v>480.947</v>
      </c>
      <c r="P7" s="2">
        <v>267.233</v>
      </c>
      <c r="Q7" s="2">
        <v>97.985600000000005</v>
      </c>
      <c r="R7" s="2">
        <v>362.87200000000001</v>
      </c>
      <c r="S7" s="2">
        <v>110.965</v>
      </c>
      <c r="T7" s="2">
        <v>13.68</v>
      </c>
      <c r="U7" s="2">
        <v>24</v>
      </c>
      <c r="V7" s="2">
        <v>4.96</v>
      </c>
      <c r="W7" s="2">
        <v>10.92</v>
      </c>
      <c r="X7" s="2">
        <v>12.64</v>
      </c>
      <c r="Y7" s="2">
        <v>4.2</v>
      </c>
      <c r="Z7" s="2">
        <v>15.24</v>
      </c>
      <c r="AA7" s="2">
        <v>4.6399999999999997</v>
      </c>
      <c r="AD7" s="47" t="s">
        <v>12</v>
      </c>
      <c r="AE7" s="50" t="s">
        <v>3</v>
      </c>
      <c r="AF7" s="11">
        <v>1</v>
      </c>
      <c r="AG7" s="2">
        <v>841.35599999999999</v>
      </c>
      <c r="AH7" s="2">
        <v>790.59199999999998</v>
      </c>
      <c r="AI7" s="2">
        <v>391.92099999999999</v>
      </c>
      <c r="AJ7" s="2">
        <v>109.408</v>
      </c>
      <c r="AK7" s="2">
        <v>61.279499999999999</v>
      </c>
      <c r="AL7" s="2">
        <v>473.83600000000001</v>
      </c>
      <c r="AM7" s="2">
        <v>431.166</v>
      </c>
      <c r="AN7" s="2">
        <v>255.977</v>
      </c>
      <c r="AO7" s="2">
        <v>166.74100000000001</v>
      </c>
      <c r="AP7" s="2">
        <v>261.12900000000002</v>
      </c>
      <c r="AQ7" s="2">
        <v>342.298</v>
      </c>
      <c r="AR7" s="2">
        <v>78.721999999999994</v>
      </c>
      <c r="AS7" s="2">
        <v>82.909899999999993</v>
      </c>
      <c r="AT7" s="2">
        <v>209.56100000000001</v>
      </c>
      <c r="AU7" s="2">
        <v>124.056</v>
      </c>
      <c r="AV7" s="2">
        <v>99.970500000000001</v>
      </c>
      <c r="AW7" s="2">
        <v>38.237200000000001</v>
      </c>
      <c r="AX7" s="2">
        <v>45.164299999999997</v>
      </c>
      <c r="AY7" s="2">
        <v>1140.57</v>
      </c>
      <c r="AZ7" s="2">
        <v>360.19</v>
      </c>
      <c r="BA7" s="2">
        <v>52.164400000000001</v>
      </c>
      <c r="BB7" s="2">
        <v>249.35900000000001</v>
      </c>
      <c r="BC7" s="2">
        <v>100.38800000000001</v>
      </c>
      <c r="BD7" s="2">
        <v>40.113700000000001</v>
      </c>
      <c r="BE7" s="2">
        <v>26.558</v>
      </c>
      <c r="BF7" s="2">
        <v>22.849499999999999</v>
      </c>
      <c r="BG7" s="2">
        <v>88.270499999999998</v>
      </c>
      <c r="BH7" s="2">
        <v>21.04</v>
      </c>
      <c r="BI7" s="2">
        <v>13.206799999999999</v>
      </c>
      <c r="BJ7" s="2">
        <v>22.3507</v>
      </c>
      <c r="BK7" s="2">
        <v>44.1768</v>
      </c>
      <c r="BL7" s="2">
        <v>20.710100000000001</v>
      </c>
      <c r="BM7" s="2">
        <v>21.598600000000001</v>
      </c>
      <c r="BN7" s="2">
        <v>23.149699999999999</v>
      </c>
      <c r="BO7" s="2">
        <v>50.043599999999998</v>
      </c>
      <c r="BP7" s="2">
        <v>21.161799999999999</v>
      </c>
      <c r="BQ7" s="2">
        <v>16.450399999999998</v>
      </c>
      <c r="BR7" s="2">
        <v>22.199200000000001</v>
      </c>
      <c r="BS7" s="2">
        <v>23.674800000000001</v>
      </c>
      <c r="BT7" s="2">
        <v>19.679200000000002</v>
      </c>
      <c r="BU7" s="2">
        <v>14.7066</v>
      </c>
      <c r="BV7" s="2">
        <v>11.1793</v>
      </c>
      <c r="BW7" s="2">
        <v>23.125800000000002</v>
      </c>
      <c r="BX7" s="2">
        <v>21.287800000000001</v>
      </c>
      <c r="BY7" s="2">
        <v>17.388100000000001</v>
      </c>
      <c r="BZ7" s="2">
        <v>21.276399999999999</v>
      </c>
      <c r="CA7" s="2">
        <v>24.604900000000001</v>
      </c>
      <c r="CB7" s="2">
        <v>16.997299999999999</v>
      </c>
      <c r="CE7" s="47" t="s">
        <v>12</v>
      </c>
      <c r="CF7" s="50" t="s">
        <v>3</v>
      </c>
      <c r="CG7" s="11">
        <v>1</v>
      </c>
      <c r="CH7" s="2">
        <v>34.44</v>
      </c>
      <c r="CI7" s="2">
        <v>2.88</v>
      </c>
      <c r="CJ7" s="2">
        <v>8</v>
      </c>
    </row>
    <row r="8" spans="2:88" x14ac:dyDescent="0.3">
      <c r="B8" s="48"/>
      <c r="C8" s="51"/>
      <c r="D8" s="11">
        <v>2</v>
      </c>
      <c r="E8" s="2">
        <v>54.88</v>
      </c>
      <c r="F8" s="2">
        <v>1126.6300000000001</v>
      </c>
      <c r="I8" s="48"/>
      <c r="J8" s="51"/>
      <c r="K8" s="11">
        <v>2</v>
      </c>
      <c r="L8" s="2">
        <v>187.07499999999999</v>
      </c>
      <c r="M8" s="2">
        <v>125.85599999999999</v>
      </c>
      <c r="N8" s="2">
        <v>1011.03</v>
      </c>
      <c r="O8" s="2">
        <v>223.34399999999999</v>
      </c>
      <c r="P8" s="2">
        <v>85.759</v>
      </c>
      <c r="Q8" s="2">
        <v>356.072</v>
      </c>
      <c r="R8" s="2">
        <v>155.578</v>
      </c>
      <c r="S8" s="2">
        <v>202.518</v>
      </c>
      <c r="T8" s="2">
        <v>15.88</v>
      </c>
      <c r="U8" s="2">
        <v>7.68</v>
      </c>
      <c r="V8" s="2">
        <v>60</v>
      </c>
      <c r="W8" s="2">
        <v>12.12</v>
      </c>
      <c r="X8" s="2">
        <v>5.76</v>
      </c>
      <c r="Y8" s="2">
        <v>18</v>
      </c>
      <c r="Z8" s="2">
        <v>7.76</v>
      </c>
      <c r="AA8" s="2">
        <v>8.8800000000000008</v>
      </c>
      <c r="AD8" s="48"/>
      <c r="AE8" s="51"/>
      <c r="AF8" s="11">
        <v>2</v>
      </c>
      <c r="AG8" s="2">
        <v>1287.21</v>
      </c>
      <c r="AH8" s="2">
        <v>1188.75</v>
      </c>
      <c r="AI8" s="2">
        <v>477.75799999999998</v>
      </c>
      <c r="AJ8" s="2">
        <v>276.86399999999998</v>
      </c>
      <c r="AK8" s="2">
        <v>146.078</v>
      </c>
      <c r="AL8" s="2">
        <v>72.438500000000005</v>
      </c>
      <c r="AM8" s="2">
        <v>693.29100000000005</v>
      </c>
      <c r="AN8" s="2">
        <v>242.751</v>
      </c>
      <c r="AO8" s="2">
        <v>288.46199999999999</v>
      </c>
      <c r="AP8" s="2">
        <v>137.744</v>
      </c>
      <c r="AQ8" s="2">
        <v>94.666499999999999</v>
      </c>
      <c r="AR8" s="2">
        <v>44.905200000000001</v>
      </c>
      <c r="AS8" s="2">
        <v>59.811199999999999</v>
      </c>
      <c r="AT8" s="2">
        <v>104.932</v>
      </c>
      <c r="AU8" s="2">
        <v>221.06399999999999</v>
      </c>
      <c r="AV8" s="2">
        <v>216.017</v>
      </c>
      <c r="AW8" s="2">
        <v>51.262700000000002</v>
      </c>
      <c r="AX8" s="2">
        <v>88.075299999999999</v>
      </c>
      <c r="AY8" s="2">
        <v>262.76600000000002</v>
      </c>
      <c r="AZ8" s="2">
        <v>177.756</v>
      </c>
      <c r="BA8" s="2">
        <v>61.838299999999997</v>
      </c>
      <c r="BB8" s="2">
        <v>155.84100000000001</v>
      </c>
      <c r="BC8" s="2">
        <v>175.61600000000001</v>
      </c>
      <c r="BD8" s="2">
        <v>113.595</v>
      </c>
      <c r="BE8" s="2">
        <v>23.802</v>
      </c>
      <c r="BF8" s="2">
        <v>20.524000000000001</v>
      </c>
      <c r="BG8" s="2">
        <v>16.611899999999999</v>
      </c>
      <c r="BH8" s="2">
        <v>12.2506</v>
      </c>
      <c r="BI8" s="2">
        <v>16.3764</v>
      </c>
      <c r="BJ8" s="2">
        <v>16.6143</v>
      </c>
      <c r="BK8" s="2">
        <v>20.037299999999998</v>
      </c>
      <c r="BL8" s="2">
        <v>17.4893</v>
      </c>
      <c r="BM8" s="2">
        <v>19.128799999999998</v>
      </c>
      <c r="BN8" s="2">
        <v>20.744499999999999</v>
      </c>
      <c r="BO8" s="2">
        <v>18.635100000000001</v>
      </c>
      <c r="BP8" s="2">
        <v>14.3927</v>
      </c>
      <c r="BQ8" s="2">
        <v>14.2408</v>
      </c>
      <c r="BR8" s="2">
        <v>18.344799999999999</v>
      </c>
      <c r="BS8" s="2">
        <v>19.459900000000001</v>
      </c>
      <c r="BT8" s="2">
        <v>19.356300000000001</v>
      </c>
      <c r="BU8" s="2">
        <v>12.322800000000001</v>
      </c>
      <c r="BV8" s="2">
        <v>16.808299999999999</v>
      </c>
      <c r="BW8" s="2">
        <v>17.517800000000001</v>
      </c>
      <c r="BX8" s="2">
        <v>20.9618</v>
      </c>
      <c r="BY8" s="2">
        <v>14.865</v>
      </c>
      <c r="BZ8" s="2">
        <v>21.406700000000001</v>
      </c>
      <c r="CA8" s="2">
        <v>21.627600000000001</v>
      </c>
      <c r="CB8" s="2">
        <v>14.791</v>
      </c>
      <c r="CE8" s="48"/>
      <c r="CF8" s="51"/>
      <c r="CG8" s="11">
        <v>2</v>
      </c>
      <c r="CH8" s="2">
        <v>38.840000000000003</v>
      </c>
      <c r="CI8" s="2">
        <v>1.4</v>
      </c>
      <c r="CJ8" s="2">
        <v>7</v>
      </c>
    </row>
    <row r="9" spans="2:88" x14ac:dyDescent="0.3">
      <c r="B9" s="48"/>
      <c r="C9" s="51"/>
      <c r="D9" s="11">
        <v>3</v>
      </c>
      <c r="E9" s="2">
        <v>56.32</v>
      </c>
      <c r="F9" s="2">
        <v>1066.9000000000001</v>
      </c>
      <c r="I9" s="48"/>
      <c r="J9" s="51"/>
      <c r="K9" s="11">
        <v>3</v>
      </c>
      <c r="L9" s="2">
        <v>1062.45</v>
      </c>
      <c r="M9" s="2">
        <v>1071.73</v>
      </c>
      <c r="N9" s="2">
        <v>710.91300000000001</v>
      </c>
      <c r="O9" s="2">
        <v>276.39999999999998</v>
      </c>
      <c r="P9" s="2">
        <v>65.588399999999993</v>
      </c>
      <c r="Q9" s="2">
        <v>96.3994</v>
      </c>
      <c r="R9" s="2">
        <v>186.59200000000001</v>
      </c>
      <c r="S9" s="2">
        <v>484.21800000000002</v>
      </c>
      <c r="T9" s="2">
        <v>60</v>
      </c>
      <c r="U9" s="2">
        <v>60</v>
      </c>
      <c r="V9" s="2">
        <v>27.44</v>
      </c>
      <c r="W9" s="2">
        <v>14.12</v>
      </c>
      <c r="X9" s="2">
        <v>4.16</v>
      </c>
      <c r="Y9" s="2">
        <v>4.2</v>
      </c>
      <c r="Z9" s="2">
        <v>8.24</v>
      </c>
      <c r="AA9" s="2">
        <v>18.64</v>
      </c>
      <c r="AD9" s="48"/>
      <c r="AE9" s="51"/>
      <c r="AF9" s="11">
        <v>3</v>
      </c>
      <c r="AG9" s="2">
        <v>650.62300000000005</v>
      </c>
      <c r="AH9" s="2">
        <v>496.33</v>
      </c>
      <c r="AI9" s="2">
        <v>1221.54</v>
      </c>
      <c r="AJ9" s="2">
        <v>485.81299999999999</v>
      </c>
      <c r="AK9" s="2">
        <v>1117.19</v>
      </c>
      <c r="AL9" s="2">
        <v>1125.74</v>
      </c>
      <c r="AM9" s="2">
        <v>1170.6300000000001</v>
      </c>
      <c r="AN9" s="2">
        <v>121.074</v>
      </c>
      <c r="AO9" s="2">
        <v>796.44100000000003</v>
      </c>
      <c r="AP9" s="2">
        <v>173.85900000000001</v>
      </c>
      <c r="AQ9" s="2">
        <v>171.874</v>
      </c>
      <c r="AR9" s="2">
        <v>161.143</v>
      </c>
      <c r="AS9" s="2">
        <v>110.38</v>
      </c>
      <c r="AT9" s="2">
        <v>183.11099999999999</v>
      </c>
      <c r="AU9" s="2">
        <v>541.03499999999997</v>
      </c>
      <c r="AV9" s="2">
        <v>1259.3</v>
      </c>
      <c r="AW9" s="2">
        <v>55.954000000000001</v>
      </c>
      <c r="AX9" s="2">
        <v>118.873</v>
      </c>
      <c r="AY9" s="2">
        <v>177.24600000000001</v>
      </c>
      <c r="AZ9" s="2">
        <v>128.03899999999999</v>
      </c>
      <c r="BA9" s="2">
        <v>53.707299999999996</v>
      </c>
      <c r="BB9" s="2">
        <v>172.226</v>
      </c>
      <c r="BC9" s="2">
        <v>920.23400000000004</v>
      </c>
      <c r="BD9" s="2">
        <v>85.635199999999998</v>
      </c>
      <c r="BE9" s="2">
        <v>21.402100000000001</v>
      </c>
      <c r="BF9" s="2">
        <v>19.758299999999998</v>
      </c>
      <c r="BG9" s="2">
        <v>21.813199999999998</v>
      </c>
      <c r="BH9" s="2">
        <v>20.412299999999998</v>
      </c>
      <c r="BI9" s="2">
        <v>20.581900000000001</v>
      </c>
      <c r="BJ9" s="2">
        <v>19.25</v>
      </c>
      <c r="BK9" s="2">
        <v>20.437000000000001</v>
      </c>
      <c r="BL9" s="2">
        <v>16.186299999999999</v>
      </c>
      <c r="BM9" s="2">
        <v>18.4191</v>
      </c>
      <c r="BN9" s="2">
        <v>14.1579</v>
      </c>
      <c r="BO9" s="2">
        <v>18.845800000000001</v>
      </c>
      <c r="BP9" s="2">
        <v>16.244199999999999</v>
      </c>
      <c r="BQ9" s="2">
        <v>18.771999999999998</v>
      </c>
      <c r="BR9" s="2">
        <v>14.766999999999999</v>
      </c>
      <c r="BS9" s="2">
        <v>19.9497</v>
      </c>
      <c r="BT9" s="2">
        <v>21.742000000000001</v>
      </c>
      <c r="BU9" s="2">
        <v>11.6571</v>
      </c>
      <c r="BV9" s="2">
        <v>14.0181</v>
      </c>
      <c r="BW9" s="2">
        <v>15.8255</v>
      </c>
      <c r="BX9" s="2">
        <v>21.4831</v>
      </c>
      <c r="BY9" s="2">
        <v>14.283899999999999</v>
      </c>
      <c r="BZ9" s="2">
        <v>17.0184</v>
      </c>
      <c r="CA9" s="2">
        <v>21.184000000000001</v>
      </c>
      <c r="CB9" s="2">
        <v>17.548200000000001</v>
      </c>
      <c r="CE9" s="48"/>
      <c r="CF9" s="51"/>
      <c r="CG9" s="11">
        <v>3</v>
      </c>
      <c r="CH9" s="2">
        <v>33.24</v>
      </c>
      <c r="CI9" s="2">
        <v>4.5999999999999996</v>
      </c>
      <c r="CJ9" s="2">
        <v>6</v>
      </c>
    </row>
    <row r="10" spans="2:88" x14ac:dyDescent="0.3">
      <c r="B10" s="48"/>
      <c r="C10" s="51"/>
      <c r="D10" s="11">
        <v>4</v>
      </c>
      <c r="E10" s="2">
        <v>55.64</v>
      </c>
      <c r="F10" s="2">
        <v>980.98099999999999</v>
      </c>
      <c r="I10" s="48"/>
      <c r="J10" s="51"/>
      <c r="K10" s="11">
        <v>4</v>
      </c>
      <c r="L10" s="2">
        <v>858.83399999999995</v>
      </c>
      <c r="M10" s="2">
        <v>590.173</v>
      </c>
      <c r="N10" s="2">
        <v>435.96899999999999</v>
      </c>
      <c r="O10" s="2">
        <v>240.095</v>
      </c>
      <c r="P10" s="2">
        <v>569.70299999999997</v>
      </c>
      <c r="Q10" s="2">
        <v>107.348</v>
      </c>
      <c r="R10" s="2">
        <v>193.78</v>
      </c>
      <c r="S10" s="2">
        <v>155.54599999999999</v>
      </c>
      <c r="T10" s="2">
        <v>60</v>
      </c>
      <c r="U10" s="2">
        <v>28.92</v>
      </c>
      <c r="V10" s="2">
        <v>7.72</v>
      </c>
      <c r="W10" s="2">
        <v>11.12</v>
      </c>
      <c r="X10" s="2">
        <v>26.16</v>
      </c>
      <c r="Y10" s="2">
        <v>5.32</v>
      </c>
      <c r="Z10" s="2">
        <v>9</v>
      </c>
      <c r="AA10" s="2">
        <v>7.92</v>
      </c>
      <c r="AD10" s="48"/>
      <c r="AE10" s="51"/>
      <c r="AF10" s="11">
        <v>4</v>
      </c>
      <c r="AG10" s="2">
        <v>474.101</v>
      </c>
      <c r="AH10" s="2">
        <v>107.961</v>
      </c>
      <c r="AI10" s="2">
        <v>974.49099999999999</v>
      </c>
      <c r="AJ10" s="2">
        <v>500.28300000000002</v>
      </c>
      <c r="AK10" s="2">
        <v>166.8</v>
      </c>
      <c r="AL10" s="2">
        <v>308.791</v>
      </c>
      <c r="AM10" s="2">
        <v>1061.72</v>
      </c>
      <c r="AN10" s="2">
        <v>215.05600000000001</v>
      </c>
      <c r="AO10" s="2">
        <v>414.202</v>
      </c>
      <c r="AP10" s="2">
        <v>53.784700000000001</v>
      </c>
      <c r="AQ10" s="2">
        <v>1047.25</v>
      </c>
      <c r="AR10" s="2">
        <v>146.54300000000001</v>
      </c>
      <c r="AS10" s="2">
        <v>417.702</v>
      </c>
      <c r="AT10" s="2">
        <v>64.790400000000005</v>
      </c>
      <c r="AU10" s="2">
        <v>826.88900000000001</v>
      </c>
      <c r="AV10" s="2">
        <v>420.75900000000001</v>
      </c>
      <c r="AW10" s="2">
        <v>331.30900000000003</v>
      </c>
      <c r="AX10" s="2">
        <v>58.647799999999997</v>
      </c>
      <c r="AY10" s="2">
        <v>601.20299999999997</v>
      </c>
      <c r="AZ10" s="2">
        <v>116.696</v>
      </c>
      <c r="BA10" s="2">
        <v>151.46700000000001</v>
      </c>
      <c r="BB10" s="2">
        <v>172.858</v>
      </c>
      <c r="BC10" s="2">
        <v>152.904</v>
      </c>
      <c r="BD10" s="2">
        <v>68.632499999999993</v>
      </c>
      <c r="BE10" s="2">
        <v>22.4055</v>
      </c>
      <c r="BF10" s="2">
        <v>11.340400000000001</v>
      </c>
      <c r="BG10" s="2">
        <v>20.840299999999999</v>
      </c>
      <c r="BH10" s="2">
        <v>16.434999999999999</v>
      </c>
      <c r="BI10" s="2">
        <v>10.2963</v>
      </c>
      <c r="BJ10" s="2">
        <v>14.4026</v>
      </c>
      <c r="BK10" s="2">
        <v>18.458300000000001</v>
      </c>
      <c r="BL10" s="2">
        <v>8.7993299999999994</v>
      </c>
      <c r="BM10" s="2">
        <v>12.2256</v>
      </c>
      <c r="BN10" s="2">
        <v>13.054500000000001</v>
      </c>
      <c r="BO10" s="2">
        <v>18.0809</v>
      </c>
      <c r="BP10" s="2">
        <v>10.743600000000001</v>
      </c>
      <c r="BQ10" s="2">
        <v>15.5395</v>
      </c>
      <c r="BR10" s="2">
        <v>10.6563</v>
      </c>
      <c r="BS10" s="2">
        <v>15.5664</v>
      </c>
      <c r="BT10" s="2">
        <v>13.608000000000001</v>
      </c>
      <c r="BU10" s="2">
        <v>11.3774</v>
      </c>
      <c r="BV10" s="2">
        <v>5.2740900000000002</v>
      </c>
      <c r="BW10" s="2">
        <v>19.698699999999999</v>
      </c>
      <c r="BX10" s="2">
        <v>9.7572100000000006</v>
      </c>
      <c r="BY10" s="2">
        <v>11.039899999999999</v>
      </c>
      <c r="BZ10" s="2">
        <v>10.5402</v>
      </c>
      <c r="CA10" s="2">
        <v>9.8520299999999992</v>
      </c>
      <c r="CB10" s="2">
        <v>6.0415900000000002</v>
      </c>
      <c r="CE10" s="48"/>
      <c r="CF10" s="51"/>
      <c r="CG10" s="11">
        <v>4</v>
      </c>
      <c r="CH10" s="2">
        <v>43</v>
      </c>
      <c r="CI10" s="2">
        <v>2.68</v>
      </c>
      <c r="CJ10" s="2">
        <v>3</v>
      </c>
    </row>
    <row r="11" spans="2:88" x14ac:dyDescent="0.3">
      <c r="B11" s="48"/>
      <c r="C11" s="51"/>
      <c r="D11" s="11">
        <v>5</v>
      </c>
      <c r="E11" s="2">
        <v>56.12</v>
      </c>
      <c r="F11" s="2">
        <v>1089.03</v>
      </c>
      <c r="I11" s="48"/>
      <c r="J11" s="51"/>
      <c r="K11" s="11">
        <v>5</v>
      </c>
      <c r="L11" s="2">
        <v>1341.83</v>
      </c>
      <c r="M11" s="2">
        <v>1119.42</v>
      </c>
      <c r="N11" s="2">
        <v>299.52499999999998</v>
      </c>
      <c r="O11" s="2">
        <v>591.88099999999997</v>
      </c>
      <c r="P11" s="2">
        <v>295.43</v>
      </c>
      <c r="Q11" s="2">
        <v>87.528400000000005</v>
      </c>
      <c r="R11" s="2">
        <v>611.803</v>
      </c>
      <c r="S11" s="2">
        <v>1201.26</v>
      </c>
      <c r="T11" s="2">
        <v>60</v>
      </c>
      <c r="U11" s="2">
        <v>47.88</v>
      </c>
      <c r="V11" s="2">
        <v>13.24</v>
      </c>
      <c r="W11" s="2">
        <v>24.24</v>
      </c>
      <c r="X11" s="2">
        <v>11.6</v>
      </c>
      <c r="Y11" s="2">
        <v>3.56</v>
      </c>
      <c r="Z11" s="2">
        <v>21.6</v>
      </c>
      <c r="AA11" s="2">
        <v>21.48</v>
      </c>
      <c r="AD11" s="48"/>
      <c r="AE11" s="51"/>
      <c r="AF11" s="11">
        <v>5</v>
      </c>
      <c r="AG11" s="2">
        <v>564.48099999999999</v>
      </c>
      <c r="AH11" s="2">
        <v>1349.67</v>
      </c>
      <c r="AI11" s="2">
        <v>1306.6500000000001</v>
      </c>
      <c r="AJ11" s="2">
        <v>63.793500000000002</v>
      </c>
      <c r="AK11" s="2">
        <v>270.15800000000002</v>
      </c>
      <c r="AL11" s="2">
        <v>1057.28</v>
      </c>
      <c r="AM11" s="2">
        <v>1216.05</v>
      </c>
      <c r="AN11" s="2">
        <v>1047.52</v>
      </c>
      <c r="AO11" s="2">
        <v>643.94100000000003</v>
      </c>
      <c r="AP11" s="2">
        <v>975.94500000000005</v>
      </c>
      <c r="AQ11" s="2">
        <v>159.59800000000001</v>
      </c>
      <c r="AR11" s="2">
        <v>838.59799999999996</v>
      </c>
      <c r="AS11" s="2">
        <v>291.85199999999998</v>
      </c>
      <c r="AT11" s="2">
        <v>126.197</v>
      </c>
      <c r="AU11" s="2">
        <v>260.95400000000001</v>
      </c>
      <c r="AV11" s="2">
        <v>596.47</v>
      </c>
      <c r="AW11" s="2">
        <v>1189.3399999999999</v>
      </c>
      <c r="AX11" s="2">
        <v>755.51</v>
      </c>
      <c r="AY11" s="2">
        <v>1346.51</v>
      </c>
      <c r="AZ11" s="2">
        <v>190.45099999999999</v>
      </c>
      <c r="BA11" s="2">
        <v>319.04500000000002</v>
      </c>
      <c r="BB11" s="2">
        <v>224.392</v>
      </c>
      <c r="BC11" s="2">
        <v>415.77199999999999</v>
      </c>
      <c r="BD11" s="2">
        <v>68.668400000000005</v>
      </c>
      <c r="BE11" s="2">
        <v>10.5708</v>
      </c>
      <c r="BF11" s="2">
        <v>23.302299999999999</v>
      </c>
      <c r="BG11" s="2">
        <v>22.5595</v>
      </c>
      <c r="BH11" s="2">
        <v>16.109500000000001</v>
      </c>
      <c r="BI11" s="2">
        <v>19.8063</v>
      </c>
      <c r="BJ11" s="2">
        <v>17.956600000000002</v>
      </c>
      <c r="BK11" s="2">
        <v>21.3492</v>
      </c>
      <c r="BL11" s="2">
        <v>18.173500000000001</v>
      </c>
      <c r="BM11" s="2">
        <v>16.360299999999999</v>
      </c>
      <c r="BN11" s="2">
        <v>18.483799999999999</v>
      </c>
      <c r="BO11" s="2">
        <v>18.302499999999998</v>
      </c>
      <c r="BP11" s="2">
        <v>16.758500000000002</v>
      </c>
      <c r="BQ11" s="2">
        <v>21.334199999999999</v>
      </c>
      <c r="BR11" s="2">
        <v>16.781500000000001</v>
      </c>
      <c r="BS11" s="2">
        <v>18.0716</v>
      </c>
      <c r="BT11" s="2">
        <v>20.123799999999999</v>
      </c>
      <c r="BU11" s="2">
        <v>20.337599999999998</v>
      </c>
      <c r="BV11" s="2">
        <v>18.850000000000001</v>
      </c>
      <c r="BW11" s="2">
        <v>23.025200000000002</v>
      </c>
      <c r="BX11" s="2">
        <v>16.7651</v>
      </c>
      <c r="BY11" s="2">
        <v>13.2935</v>
      </c>
      <c r="BZ11" s="2">
        <v>21.493400000000001</v>
      </c>
      <c r="CA11" s="2">
        <v>20.0275</v>
      </c>
      <c r="CB11" s="2">
        <v>13.0054</v>
      </c>
      <c r="CE11" s="48"/>
      <c r="CF11" s="51"/>
      <c r="CG11" s="11">
        <v>5</v>
      </c>
      <c r="CH11" s="2">
        <v>31.52</v>
      </c>
      <c r="CI11" s="2">
        <v>0.68</v>
      </c>
      <c r="CJ11" s="2">
        <v>4</v>
      </c>
    </row>
    <row r="12" spans="2:88" x14ac:dyDescent="0.3">
      <c r="B12" s="48"/>
      <c r="C12" s="51"/>
      <c r="D12" s="11">
        <v>6</v>
      </c>
      <c r="E12" s="2">
        <v>42.68</v>
      </c>
      <c r="F12" s="2">
        <v>1034.02</v>
      </c>
      <c r="I12" s="48"/>
      <c r="J12" s="51"/>
      <c r="K12" s="11">
        <v>6</v>
      </c>
      <c r="L12" s="2">
        <v>1369.92</v>
      </c>
      <c r="M12" s="2">
        <v>1116.56</v>
      </c>
      <c r="N12" s="2">
        <v>258.625</v>
      </c>
      <c r="O12" s="2">
        <v>55.918900000000001</v>
      </c>
      <c r="P12" s="2">
        <v>216.10400000000001</v>
      </c>
      <c r="Q12" s="2">
        <v>99.960899999999995</v>
      </c>
      <c r="R12" s="2">
        <v>122.82</v>
      </c>
      <c r="S12" s="2">
        <v>124.59399999999999</v>
      </c>
      <c r="T12" s="2">
        <v>60</v>
      </c>
      <c r="U12" s="2">
        <v>50.28</v>
      </c>
      <c r="V12" s="2">
        <v>10.36</v>
      </c>
      <c r="W12" s="2">
        <v>3.48</v>
      </c>
      <c r="X12" s="2">
        <v>7.56</v>
      </c>
      <c r="Y12" s="2">
        <v>3.64</v>
      </c>
      <c r="Z12" s="2">
        <v>5.08</v>
      </c>
      <c r="AA12" s="2">
        <v>4.5599999999999996</v>
      </c>
      <c r="AD12" s="48"/>
      <c r="AE12" s="51"/>
      <c r="AF12" s="11">
        <v>6</v>
      </c>
      <c r="AG12" s="2">
        <v>869.553</v>
      </c>
      <c r="AH12" s="2">
        <v>160.25800000000001</v>
      </c>
      <c r="AI12" s="2">
        <v>1427.74</v>
      </c>
      <c r="AJ12" s="2">
        <v>437.97</v>
      </c>
      <c r="AK12" s="2">
        <v>1447.25</v>
      </c>
      <c r="AL12" s="2">
        <v>667.38099999999997</v>
      </c>
      <c r="AM12" s="2">
        <v>157.51300000000001</v>
      </c>
      <c r="AN12" s="2">
        <v>100.803</v>
      </c>
      <c r="AO12" s="2">
        <v>224.12899999999999</v>
      </c>
      <c r="AP12" s="2">
        <v>94.067800000000005</v>
      </c>
      <c r="AQ12" s="2">
        <v>157.511</v>
      </c>
      <c r="AR12" s="2">
        <v>151.547</v>
      </c>
      <c r="AS12" s="2">
        <v>99.780299999999997</v>
      </c>
      <c r="AT12" s="2">
        <v>174.72499999999999</v>
      </c>
      <c r="AU12" s="2">
        <v>108.764</v>
      </c>
      <c r="AV12" s="2">
        <v>205.40299999999999</v>
      </c>
      <c r="AW12" s="2">
        <v>152.358</v>
      </c>
      <c r="AX12" s="2">
        <v>178.26499999999999</v>
      </c>
      <c r="AY12" s="2">
        <v>66.4602</v>
      </c>
      <c r="AZ12" s="2">
        <v>137.828</v>
      </c>
      <c r="BA12" s="2">
        <v>81.859300000000005</v>
      </c>
      <c r="BB12" s="2">
        <v>205.392</v>
      </c>
      <c r="BC12" s="2">
        <v>161.108</v>
      </c>
      <c r="BD12" s="2">
        <v>160.57599999999999</v>
      </c>
      <c r="BE12" s="2">
        <v>25.131599999999999</v>
      </c>
      <c r="BF12" s="2">
        <v>21.311</v>
      </c>
      <c r="BG12" s="2">
        <v>24.481200000000001</v>
      </c>
      <c r="BH12" s="2">
        <v>20.776599999999998</v>
      </c>
      <c r="BI12" s="2">
        <v>25.354800000000001</v>
      </c>
      <c r="BJ12" s="2">
        <v>22.824300000000001</v>
      </c>
      <c r="BK12" s="2">
        <v>21.876799999999999</v>
      </c>
      <c r="BL12" s="2">
        <v>21.724799999999998</v>
      </c>
      <c r="BM12" s="2">
        <v>23.346699999999998</v>
      </c>
      <c r="BN12" s="2">
        <v>17.420000000000002</v>
      </c>
      <c r="BO12" s="2">
        <v>20.834800000000001</v>
      </c>
      <c r="BP12" s="2">
        <v>14.7995</v>
      </c>
      <c r="BQ12" s="2">
        <v>15.5907</v>
      </c>
      <c r="BR12" s="2">
        <v>19.588000000000001</v>
      </c>
      <c r="BS12" s="2">
        <v>15.8087</v>
      </c>
      <c r="BT12" s="2">
        <v>23.0273</v>
      </c>
      <c r="BU12" s="2">
        <v>14.763400000000001</v>
      </c>
      <c r="BV12" s="2">
        <v>24.0899</v>
      </c>
      <c r="BW12" s="2">
        <v>12.780799999999999</v>
      </c>
      <c r="BX12" s="2">
        <v>21.2698</v>
      </c>
      <c r="BY12" s="2">
        <v>13.6432</v>
      </c>
      <c r="BZ12" s="2">
        <v>21.665900000000001</v>
      </c>
      <c r="CA12" s="2">
        <v>23.416899999999998</v>
      </c>
      <c r="CB12" s="2">
        <v>19.207699999999999</v>
      </c>
      <c r="CE12" s="48"/>
      <c r="CF12" s="51"/>
      <c r="CG12" s="11">
        <v>6</v>
      </c>
      <c r="CH12" s="2">
        <v>34.200000000000003</v>
      </c>
      <c r="CI12" s="2">
        <v>0.28000000000000003</v>
      </c>
      <c r="CJ12" s="2">
        <v>5</v>
      </c>
    </row>
    <row r="13" spans="2:88" x14ac:dyDescent="0.3">
      <c r="B13" s="48"/>
      <c r="C13" s="51"/>
      <c r="D13" s="11">
        <v>7</v>
      </c>
      <c r="E13" s="2">
        <v>46.96</v>
      </c>
      <c r="F13" s="2">
        <v>1199.03</v>
      </c>
      <c r="I13" s="48"/>
      <c r="J13" s="51"/>
      <c r="K13" s="11">
        <v>7</v>
      </c>
      <c r="L13" s="2">
        <v>993.45500000000004</v>
      </c>
      <c r="M13" s="2">
        <v>115.002</v>
      </c>
      <c r="N13" s="2">
        <v>264.21100000000001</v>
      </c>
      <c r="O13" s="2">
        <v>63.462200000000003</v>
      </c>
      <c r="P13" s="2">
        <v>52.499699999999997</v>
      </c>
      <c r="Q13" s="2">
        <v>545.774</v>
      </c>
      <c r="R13" s="2">
        <v>104.23</v>
      </c>
      <c r="S13" s="2">
        <v>108.97199999999999</v>
      </c>
      <c r="T13" s="2">
        <v>60</v>
      </c>
      <c r="U13" s="2">
        <v>6.48</v>
      </c>
      <c r="V13" s="2">
        <v>11.44</v>
      </c>
      <c r="W13" s="2">
        <v>4.28</v>
      </c>
      <c r="X13" s="2">
        <v>3.76</v>
      </c>
      <c r="Y13" s="2">
        <v>24.56</v>
      </c>
      <c r="Z13" s="2">
        <v>5.08</v>
      </c>
      <c r="AA13" s="2">
        <v>5.96</v>
      </c>
      <c r="AD13" s="48"/>
      <c r="AE13" s="51"/>
      <c r="AF13" s="11">
        <v>7</v>
      </c>
      <c r="AG13" s="2">
        <v>1253.99</v>
      </c>
      <c r="AH13" s="2">
        <v>528.87699999999995</v>
      </c>
      <c r="AI13" s="2">
        <v>395</v>
      </c>
      <c r="AJ13" s="2">
        <v>224.041</v>
      </c>
      <c r="AK13" s="2">
        <v>1158.7</v>
      </c>
      <c r="AL13" s="2">
        <v>94.994299999999996</v>
      </c>
      <c r="AM13" s="2">
        <v>755.82100000000003</v>
      </c>
      <c r="AN13" s="2">
        <v>618.30700000000002</v>
      </c>
      <c r="AO13" s="2">
        <v>996.79499999999996</v>
      </c>
      <c r="AP13" s="2">
        <v>115.318</v>
      </c>
      <c r="AQ13" s="2">
        <v>988.38699999999994</v>
      </c>
      <c r="AR13" s="2">
        <v>57.849600000000002</v>
      </c>
      <c r="AS13" s="2">
        <v>1158.6500000000001</v>
      </c>
      <c r="AT13" s="2">
        <v>301.66300000000001</v>
      </c>
      <c r="AU13" s="2">
        <v>226.54499999999999</v>
      </c>
      <c r="AV13" s="2">
        <v>155.02600000000001</v>
      </c>
      <c r="AW13" s="2">
        <v>940.98800000000006</v>
      </c>
      <c r="AX13" s="2">
        <v>150.89500000000001</v>
      </c>
      <c r="AY13" s="2">
        <v>202.273</v>
      </c>
      <c r="AZ13" s="2">
        <v>107.625</v>
      </c>
      <c r="BA13" s="2">
        <v>48.876899999999999</v>
      </c>
      <c r="BB13" s="2">
        <v>105.42400000000001</v>
      </c>
      <c r="BC13" s="2">
        <v>114.85899999999999</v>
      </c>
      <c r="BD13" s="2">
        <v>102.59699999999999</v>
      </c>
      <c r="BE13" s="2">
        <v>21.501999999999999</v>
      </c>
      <c r="BF13" s="2">
        <v>16.610499999999998</v>
      </c>
      <c r="BG13" s="2">
        <v>18.2532</v>
      </c>
      <c r="BH13" s="2">
        <v>14.6624</v>
      </c>
      <c r="BI13" s="2">
        <v>19.867899999999999</v>
      </c>
      <c r="BJ13" s="2">
        <v>12.1166</v>
      </c>
      <c r="BK13" s="2">
        <v>17.61</v>
      </c>
      <c r="BL13" s="2">
        <v>17.118099999999998</v>
      </c>
      <c r="BM13" s="2">
        <v>17.091799999999999</v>
      </c>
      <c r="BN13" s="2">
        <v>8.8705800000000004</v>
      </c>
      <c r="BO13" s="2">
        <v>17.111999999999998</v>
      </c>
      <c r="BP13" s="2">
        <v>6.1542199999999996</v>
      </c>
      <c r="BQ13" s="2">
        <v>19.758800000000001</v>
      </c>
      <c r="BR13" s="2">
        <v>10.1639</v>
      </c>
      <c r="BS13" s="2">
        <v>13.389200000000001</v>
      </c>
      <c r="BT13" s="2">
        <v>10.280200000000001</v>
      </c>
      <c r="BU13" s="2">
        <v>18.925699999999999</v>
      </c>
      <c r="BV13" s="2">
        <v>11.5717</v>
      </c>
      <c r="BW13" s="2">
        <v>15.511699999999999</v>
      </c>
      <c r="BX13" s="2">
        <v>17.358899999999998</v>
      </c>
      <c r="BY13" s="2">
        <v>10.0985</v>
      </c>
      <c r="BZ13" s="2">
        <v>15.1471</v>
      </c>
      <c r="CA13" s="2">
        <v>16.502700000000001</v>
      </c>
      <c r="CB13" s="2">
        <v>17.448399999999999</v>
      </c>
      <c r="CE13" s="48"/>
      <c r="CF13" s="51"/>
      <c r="CG13" s="11">
        <v>7</v>
      </c>
      <c r="CH13" s="2">
        <v>22.48</v>
      </c>
      <c r="CI13" s="2">
        <v>14.2</v>
      </c>
      <c r="CJ13" s="2">
        <v>2</v>
      </c>
    </row>
    <row r="14" spans="2:88" x14ac:dyDescent="0.3">
      <c r="B14" s="48"/>
      <c r="C14" s="51"/>
      <c r="D14" s="11" t="s">
        <v>11</v>
      </c>
      <c r="E14" s="3">
        <f t="shared" ref="E14:F14" si="0">AVERAGE(E7:E13)</f>
        <v>50.868571428571428</v>
      </c>
      <c r="F14" s="3">
        <f t="shared" si="0"/>
        <v>1061.8534285714284</v>
      </c>
      <c r="I14" s="48"/>
      <c r="J14" s="51"/>
      <c r="K14" s="11" t="s">
        <v>11</v>
      </c>
      <c r="L14" s="3">
        <f t="shared" ref="L14:AA14" si="1">AVERAGE(L7:L13)</f>
        <v>867.86057142857135</v>
      </c>
      <c r="M14" s="3">
        <f t="shared" si="1"/>
        <v>646.65700000000004</v>
      </c>
      <c r="N14" s="3">
        <f t="shared" si="1"/>
        <v>454.21471428571425</v>
      </c>
      <c r="O14" s="3">
        <f t="shared" si="1"/>
        <v>276.0068714285714</v>
      </c>
      <c r="P14" s="3">
        <f t="shared" si="1"/>
        <v>221.75958571428575</v>
      </c>
      <c r="Q14" s="3">
        <f t="shared" si="1"/>
        <v>198.72404285714285</v>
      </c>
      <c r="R14" s="3">
        <f t="shared" si="1"/>
        <v>248.2392857142857</v>
      </c>
      <c r="S14" s="3">
        <f t="shared" si="1"/>
        <v>341.15328571428574</v>
      </c>
      <c r="T14" s="3">
        <f t="shared" si="1"/>
        <v>47.08</v>
      </c>
      <c r="U14" s="3">
        <f t="shared" si="1"/>
        <v>32.177142857142861</v>
      </c>
      <c r="V14" s="3">
        <f t="shared" si="1"/>
        <v>19.30857142857143</v>
      </c>
      <c r="W14" s="3">
        <f t="shared" si="1"/>
        <v>11.468571428571428</v>
      </c>
      <c r="X14" s="3">
        <f t="shared" si="1"/>
        <v>10.234285714285715</v>
      </c>
      <c r="Y14" s="3">
        <f t="shared" si="1"/>
        <v>9.0685714285714294</v>
      </c>
      <c r="Z14" s="3">
        <f t="shared" si="1"/>
        <v>10.285714285714286</v>
      </c>
      <c r="AA14" s="3">
        <f t="shared" si="1"/>
        <v>10.297142857142857</v>
      </c>
      <c r="AD14" s="48"/>
      <c r="AE14" s="51"/>
      <c r="AF14" s="11" t="s">
        <v>11</v>
      </c>
      <c r="AG14" s="3">
        <f>AVERAGE(AG7:AG13)</f>
        <v>848.75914285714282</v>
      </c>
      <c r="AH14" s="3">
        <f t="shared" ref="AH14:BD14" si="2">AVERAGE(AH7:AH13)</f>
        <v>660.34828571428568</v>
      </c>
      <c r="AI14" s="3">
        <f t="shared" si="2"/>
        <v>885.01428571428573</v>
      </c>
      <c r="AJ14" s="3">
        <f t="shared" si="2"/>
        <v>299.73892857142857</v>
      </c>
      <c r="AK14" s="3">
        <f t="shared" si="2"/>
        <v>623.92221428571429</v>
      </c>
      <c r="AL14" s="3">
        <f t="shared" si="2"/>
        <v>542.92297142857137</v>
      </c>
      <c r="AM14" s="3">
        <f t="shared" si="2"/>
        <v>783.74157142857155</v>
      </c>
      <c r="AN14" s="3">
        <f t="shared" si="2"/>
        <v>371.64114285714288</v>
      </c>
      <c r="AO14" s="3">
        <f t="shared" si="2"/>
        <v>504.38728571428572</v>
      </c>
      <c r="AP14" s="3">
        <f t="shared" si="2"/>
        <v>258.83535714285716</v>
      </c>
      <c r="AQ14" s="3">
        <f t="shared" si="2"/>
        <v>423.08350000000002</v>
      </c>
      <c r="AR14" s="3">
        <f t="shared" si="2"/>
        <v>211.32968571428572</v>
      </c>
      <c r="AS14" s="3">
        <f t="shared" si="2"/>
        <v>317.29791428571428</v>
      </c>
      <c r="AT14" s="3">
        <f t="shared" si="2"/>
        <v>166.4256285714286</v>
      </c>
      <c r="AU14" s="3">
        <f t="shared" si="2"/>
        <v>329.90099999999995</v>
      </c>
      <c r="AV14" s="3">
        <f t="shared" si="2"/>
        <v>421.84935714285706</v>
      </c>
      <c r="AW14" s="3">
        <f t="shared" si="2"/>
        <v>394.20698571428568</v>
      </c>
      <c r="AX14" s="3">
        <f t="shared" si="2"/>
        <v>199.34719999999996</v>
      </c>
      <c r="AY14" s="3">
        <f t="shared" si="2"/>
        <v>542.43259999999998</v>
      </c>
      <c r="AZ14" s="3">
        <f t="shared" si="2"/>
        <v>174.08357142857145</v>
      </c>
      <c r="BA14" s="3">
        <f t="shared" si="2"/>
        <v>109.85117142857142</v>
      </c>
      <c r="BB14" s="3">
        <f t="shared" si="2"/>
        <v>183.6417142857143</v>
      </c>
      <c r="BC14" s="3">
        <f t="shared" si="2"/>
        <v>291.55442857142856</v>
      </c>
      <c r="BD14" s="3">
        <f t="shared" si="2"/>
        <v>91.402542857142862</v>
      </c>
      <c r="BE14" s="3">
        <f t="shared" ref="BE14:CB14" si="3">AVERAGE(BE7:BE13)</f>
        <v>21.624571428571432</v>
      </c>
      <c r="BF14" s="3">
        <f t="shared" si="3"/>
        <v>19.385142857142856</v>
      </c>
      <c r="BG14" s="3">
        <f t="shared" si="3"/>
        <v>30.404257142857141</v>
      </c>
      <c r="BH14" s="3">
        <f t="shared" si="3"/>
        <v>17.383771428571428</v>
      </c>
      <c r="BI14" s="3">
        <f t="shared" si="3"/>
        <v>17.927199999999999</v>
      </c>
      <c r="BJ14" s="3">
        <f t="shared" si="3"/>
        <v>17.930728571428574</v>
      </c>
      <c r="BK14" s="3">
        <f t="shared" si="3"/>
        <v>23.420771428571431</v>
      </c>
      <c r="BL14" s="3">
        <f t="shared" si="3"/>
        <v>17.171632857142857</v>
      </c>
      <c r="BM14" s="3">
        <f t="shared" si="3"/>
        <v>18.310128571428571</v>
      </c>
      <c r="BN14" s="3">
        <f t="shared" si="3"/>
        <v>16.554425714285717</v>
      </c>
      <c r="BO14" s="3">
        <f t="shared" si="3"/>
        <v>23.122099999999996</v>
      </c>
      <c r="BP14" s="3">
        <f t="shared" si="3"/>
        <v>14.322074285714283</v>
      </c>
      <c r="BQ14" s="3">
        <f t="shared" si="3"/>
        <v>17.383771428571428</v>
      </c>
      <c r="BR14" s="3">
        <f t="shared" si="3"/>
        <v>16.071528571428569</v>
      </c>
      <c r="BS14" s="3">
        <f t="shared" si="3"/>
        <v>17.988614285714288</v>
      </c>
      <c r="BT14" s="3">
        <f t="shared" si="3"/>
        <v>18.259542857142858</v>
      </c>
      <c r="BU14" s="3">
        <f t="shared" si="3"/>
        <v>14.870085714285713</v>
      </c>
      <c r="BV14" s="3">
        <f t="shared" si="3"/>
        <v>14.541627142857143</v>
      </c>
      <c r="BW14" s="3">
        <f t="shared" si="3"/>
        <v>18.212214285714285</v>
      </c>
      <c r="BX14" s="3">
        <f t="shared" si="3"/>
        <v>18.411958571428574</v>
      </c>
      <c r="BY14" s="3">
        <f t="shared" si="3"/>
        <v>13.516014285714286</v>
      </c>
      <c r="BZ14" s="3">
        <f t="shared" si="3"/>
        <v>18.364014285714283</v>
      </c>
      <c r="CA14" s="3">
        <f t="shared" si="3"/>
        <v>19.602232857142859</v>
      </c>
      <c r="CB14" s="3">
        <f t="shared" si="3"/>
        <v>15.005655714285714</v>
      </c>
      <c r="CE14" s="48"/>
      <c r="CF14" s="51"/>
      <c r="CG14" s="11" t="s">
        <v>11</v>
      </c>
      <c r="CH14" s="3">
        <f t="shared" ref="CH14:CJ14" si="4">AVERAGE(CH7:CH13)</f>
        <v>33.96</v>
      </c>
      <c r="CI14" s="3">
        <f t="shared" si="4"/>
        <v>3.8171428571428572</v>
      </c>
      <c r="CJ14" s="3">
        <f t="shared" si="4"/>
        <v>5</v>
      </c>
    </row>
    <row r="15" spans="2:88" x14ac:dyDescent="0.3">
      <c r="B15" s="48"/>
      <c r="C15" s="52"/>
      <c r="D15" s="11" t="s">
        <v>4</v>
      </c>
      <c r="E15" s="3">
        <f t="shared" ref="E15:F15" si="5">STDEV(E7:E13)/SQRT(7)</f>
        <v>2.3557138525513137</v>
      </c>
      <c r="F15" s="3">
        <f t="shared" si="5"/>
        <v>33.393515113151004</v>
      </c>
      <c r="I15" s="48"/>
      <c r="J15" s="52"/>
      <c r="K15" s="11" t="s">
        <v>4</v>
      </c>
      <c r="L15" s="3">
        <f t="shared" ref="L15:AA15" si="6">STDEV(L7:L13)/SQRT(7)</f>
        <v>180.0543450715258</v>
      </c>
      <c r="M15" s="3">
        <f t="shared" si="6"/>
        <v>172.45143030444143</v>
      </c>
      <c r="N15" s="3">
        <f t="shared" si="6"/>
        <v>113.34450628246155</v>
      </c>
      <c r="O15" s="3">
        <f t="shared" si="6"/>
        <v>75.506869603357543</v>
      </c>
      <c r="P15" s="3">
        <f t="shared" si="6"/>
        <v>69.02833683427346</v>
      </c>
      <c r="Q15" s="3">
        <f t="shared" si="6"/>
        <v>68.363320254406901</v>
      </c>
      <c r="R15" s="3">
        <f t="shared" si="6"/>
        <v>68.511420778448553</v>
      </c>
      <c r="S15" s="3">
        <f t="shared" si="6"/>
        <v>151.79196289136974</v>
      </c>
      <c r="T15" s="3">
        <f t="shared" si="6"/>
        <v>8.3432778758882105</v>
      </c>
      <c r="U15" s="3">
        <f t="shared" si="6"/>
        <v>7.9975179823212024</v>
      </c>
      <c r="V15" s="3">
        <f t="shared" si="6"/>
        <v>7.3044472521789032</v>
      </c>
      <c r="W15" s="3">
        <f t="shared" si="6"/>
        <v>2.6116911402853313</v>
      </c>
      <c r="X15" s="3">
        <f t="shared" si="6"/>
        <v>2.9570954677592303</v>
      </c>
      <c r="Y15" s="3">
        <f t="shared" si="6"/>
        <v>3.2404669185690094</v>
      </c>
      <c r="Z15" s="3">
        <f t="shared" si="6"/>
        <v>2.2833463925342827</v>
      </c>
      <c r="AA15" s="3">
        <f t="shared" si="6"/>
        <v>2.6097233152794042</v>
      </c>
      <c r="AD15" s="48"/>
      <c r="AE15" s="52"/>
      <c r="AF15" s="11" t="s">
        <v>4</v>
      </c>
      <c r="AG15" s="3">
        <f>STDEV(AG7:AG13)/SQRT(7)</f>
        <v>121.2415053824448</v>
      </c>
      <c r="AH15" s="3">
        <f t="shared" ref="AH15:BD15" si="7">STDEV(AH7:AH13)/SQRT(7)</f>
        <v>180.65653592603812</v>
      </c>
      <c r="AI15" s="3">
        <f t="shared" si="7"/>
        <v>172.01164039773502</v>
      </c>
      <c r="AJ15" s="3">
        <f t="shared" si="7"/>
        <v>67.629744817825156</v>
      </c>
      <c r="AK15" s="3">
        <f t="shared" si="7"/>
        <v>222.86985239168968</v>
      </c>
      <c r="AL15" s="3">
        <f t="shared" si="7"/>
        <v>161.93143498457951</v>
      </c>
      <c r="AM15" s="3">
        <f t="shared" si="7"/>
        <v>149.54517248339525</v>
      </c>
      <c r="AN15" s="3">
        <f t="shared" si="7"/>
        <v>129.86286147049938</v>
      </c>
      <c r="AO15" s="3">
        <f t="shared" si="7"/>
        <v>118.97806961043065</v>
      </c>
      <c r="AP15" s="3">
        <f t="shared" si="7"/>
        <v>122.07793669922087</v>
      </c>
      <c r="AQ15" s="3">
        <f t="shared" si="7"/>
        <v>156.34177031430818</v>
      </c>
      <c r="AR15" s="3">
        <f t="shared" si="7"/>
        <v>106.07651889460655</v>
      </c>
      <c r="AS15" s="3">
        <f t="shared" si="7"/>
        <v>148.80219309772482</v>
      </c>
      <c r="AT15" s="3">
        <f t="shared" si="7"/>
        <v>29.369005643054511</v>
      </c>
      <c r="AU15" s="3">
        <f t="shared" si="7"/>
        <v>98.818016841927317</v>
      </c>
      <c r="AV15" s="3">
        <f t="shared" si="7"/>
        <v>153.98158705417606</v>
      </c>
      <c r="AW15" s="3">
        <f t="shared" si="7"/>
        <v>179.44314859603918</v>
      </c>
      <c r="AX15" s="3">
        <f t="shared" si="7"/>
        <v>94.432560384639444</v>
      </c>
      <c r="AY15" s="3">
        <f t="shared" si="7"/>
        <v>192.82336559380423</v>
      </c>
      <c r="AZ15" s="3">
        <f t="shared" si="7"/>
        <v>33.116542511946768</v>
      </c>
      <c r="BA15" s="3">
        <f t="shared" si="7"/>
        <v>37.410361265943912</v>
      </c>
      <c r="BB15" s="3">
        <f t="shared" si="7"/>
        <v>17.988038304217955</v>
      </c>
      <c r="BC15" s="3">
        <f t="shared" si="7"/>
        <v>112.13467856658484</v>
      </c>
      <c r="BD15" s="3">
        <f t="shared" si="7"/>
        <v>14.721147686137606</v>
      </c>
      <c r="BE15" s="3">
        <f t="shared" ref="BE15:CB15" si="8">STDEV(BE7:BE13)/SQRT(7)</f>
        <v>1.9774887367946357</v>
      </c>
      <c r="BF15" s="3">
        <f t="shared" si="8"/>
        <v>1.580442890738017</v>
      </c>
      <c r="BG15" s="3">
        <f t="shared" si="8"/>
        <v>9.695700725256609</v>
      </c>
      <c r="BH15" s="3">
        <f t="shared" si="8"/>
        <v>1.294038755715033</v>
      </c>
      <c r="BI15" s="3">
        <f t="shared" si="8"/>
        <v>1.9050796681253981</v>
      </c>
      <c r="BJ15" s="3">
        <f t="shared" si="8"/>
        <v>1.4897195456279098</v>
      </c>
      <c r="BK15" s="3">
        <f t="shared" si="8"/>
        <v>3.5058791986573397</v>
      </c>
      <c r="BL15" s="3">
        <f t="shared" si="8"/>
        <v>1.5843425305705914</v>
      </c>
      <c r="BM15" s="3">
        <f t="shared" si="8"/>
        <v>1.3729602851597178</v>
      </c>
      <c r="BN15" s="3">
        <f t="shared" si="8"/>
        <v>1.8423611265604833</v>
      </c>
      <c r="BO15" s="3">
        <f t="shared" si="8"/>
        <v>4.5070905984744911</v>
      </c>
      <c r="BP15" s="3">
        <f t="shared" si="8"/>
        <v>1.8005609610008451</v>
      </c>
      <c r="BQ15" s="3">
        <f t="shared" si="8"/>
        <v>0.98246191073976741</v>
      </c>
      <c r="BR15" s="3">
        <f t="shared" si="8"/>
        <v>1.7009263685687657</v>
      </c>
      <c r="BS15" s="3">
        <f t="shared" si="8"/>
        <v>1.2921364142617568</v>
      </c>
      <c r="BT15" s="3">
        <f t="shared" si="8"/>
        <v>1.7379485487284165</v>
      </c>
      <c r="BU15" s="3">
        <f t="shared" si="8"/>
        <v>1.3397816482419762</v>
      </c>
      <c r="BV15" s="3">
        <f t="shared" si="8"/>
        <v>2.2946959207461695</v>
      </c>
      <c r="BW15" s="3">
        <f t="shared" si="8"/>
        <v>1.4839574717029931</v>
      </c>
      <c r="BX15" s="3">
        <f t="shared" si="8"/>
        <v>1.6263973543803401</v>
      </c>
      <c r="BY15" s="3">
        <f t="shared" si="8"/>
        <v>0.91649816678915885</v>
      </c>
      <c r="BZ15" s="3">
        <f t="shared" si="8"/>
        <v>1.6315834875576474</v>
      </c>
      <c r="CA15" s="3">
        <f t="shared" si="8"/>
        <v>1.8963428157360838</v>
      </c>
      <c r="CB15" s="3">
        <f t="shared" si="8"/>
        <v>1.6794055663096081</v>
      </c>
      <c r="CE15" s="48"/>
      <c r="CF15" s="52"/>
      <c r="CG15" s="11" t="s">
        <v>4</v>
      </c>
      <c r="CH15" s="3">
        <f t="shared" ref="CH15:CJ15" si="9">STDEV(CH7:CH13)/SQRT(7)</f>
        <v>2.4107220811161447</v>
      </c>
      <c r="CI15" s="3">
        <f t="shared" si="9"/>
        <v>1.8177926361461614</v>
      </c>
      <c r="CJ15" s="3">
        <f t="shared" si="9"/>
        <v>0.81649658092772603</v>
      </c>
    </row>
    <row r="16" spans="2:88" x14ac:dyDescent="0.3">
      <c r="B16" s="48"/>
      <c r="C16" s="53" t="s">
        <v>5</v>
      </c>
      <c r="D16" s="15">
        <v>1</v>
      </c>
      <c r="E16" s="2">
        <v>40.68</v>
      </c>
      <c r="F16" s="2">
        <v>1164.53</v>
      </c>
      <c r="I16" s="48"/>
      <c r="J16" s="53" t="s">
        <v>5</v>
      </c>
      <c r="K16" s="15">
        <v>1</v>
      </c>
      <c r="L16" s="2">
        <v>1134.76</v>
      </c>
      <c r="M16" s="2">
        <v>813.09299999999996</v>
      </c>
      <c r="N16" s="2">
        <v>253.11</v>
      </c>
      <c r="O16" s="2">
        <v>97.285600000000002</v>
      </c>
      <c r="P16" s="2">
        <v>426.18799999999999</v>
      </c>
      <c r="Q16" s="2">
        <v>251.285</v>
      </c>
      <c r="R16" s="2">
        <v>123.44499999999999</v>
      </c>
      <c r="S16" s="2">
        <v>113.092</v>
      </c>
      <c r="T16" s="2">
        <v>60</v>
      </c>
      <c r="U16" s="2">
        <v>49.68</v>
      </c>
      <c r="V16" s="2">
        <v>8.84</v>
      </c>
      <c r="W16" s="2">
        <v>5.68</v>
      </c>
      <c r="X16" s="2">
        <v>18.600000000000001</v>
      </c>
      <c r="Y16" s="2">
        <v>13.16</v>
      </c>
      <c r="Z16" s="2">
        <v>6.68</v>
      </c>
      <c r="AA16" s="2">
        <v>6.04</v>
      </c>
      <c r="AD16" s="48"/>
      <c r="AE16" s="53" t="s">
        <v>5</v>
      </c>
      <c r="AF16" s="15">
        <v>1</v>
      </c>
      <c r="AG16" s="2">
        <v>1210.32</v>
      </c>
      <c r="AH16" s="2">
        <v>1172.71</v>
      </c>
      <c r="AI16" s="2">
        <v>46.031999999999996</v>
      </c>
      <c r="AJ16" s="2">
        <v>484.89800000000002</v>
      </c>
      <c r="AK16" s="2">
        <v>68.342200000000005</v>
      </c>
      <c r="AL16" s="2">
        <v>367.738</v>
      </c>
      <c r="AM16" s="2">
        <v>653.33500000000004</v>
      </c>
      <c r="AN16" s="2">
        <v>93.707400000000007</v>
      </c>
      <c r="AO16" s="2">
        <v>485.14600000000002</v>
      </c>
      <c r="AP16" s="2">
        <v>284.16199999999998</v>
      </c>
      <c r="AQ16" s="2">
        <v>447.58499999999998</v>
      </c>
      <c r="AR16" s="2">
        <v>408.56200000000001</v>
      </c>
      <c r="AS16" s="2">
        <v>889.75400000000002</v>
      </c>
      <c r="AT16" s="2">
        <v>160.81899999999999</v>
      </c>
      <c r="AU16" s="2">
        <v>174.01599999999999</v>
      </c>
      <c r="AV16" s="2">
        <v>279.59500000000003</v>
      </c>
      <c r="AW16" s="2">
        <v>1133.21</v>
      </c>
      <c r="AX16" s="2">
        <v>209.39400000000001</v>
      </c>
      <c r="AY16" s="2">
        <v>87.003399999999999</v>
      </c>
      <c r="AZ16" s="2">
        <v>143.512</v>
      </c>
      <c r="BA16" s="2">
        <v>282.142</v>
      </c>
      <c r="BB16" s="2">
        <v>165.721</v>
      </c>
      <c r="BC16" s="2">
        <v>128.40899999999999</v>
      </c>
      <c r="BD16" s="2">
        <v>49.540700000000001</v>
      </c>
      <c r="BE16" s="2">
        <v>20.7532</v>
      </c>
      <c r="BF16" s="2">
        <v>20.444700000000001</v>
      </c>
      <c r="BG16" s="2">
        <v>8.9209300000000002</v>
      </c>
      <c r="BH16" s="2">
        <v>17.097899999999999</v>
      </c>
      <c r="BI16" s="2">
        <v>12.656000000000001</v>
      </c>
      <c r="BJ16" s="2">
        <v>17.411799999999999</v>
      </c>
      <c r="BK16" s="2">
        <v>19.260999999999999</v>
      </c>
      <c r="BL16" s="2">
        <v>9.4845600000000001</v>
      </c>
      <c r="BM16" s="2">
        <v>19.010400000000001</v>
      </c>
      <c r="BN16" s="2">
        <v>15.613300000000001</v>
      </c>
      <c r="BO16" s="2">
        <v>16.216899999999999</v>
      </c>
      <c r="BP16" s="2">
        <v>16.995100000000001</v>
      </c>
      <c r="BQ16" s="2">
        <v>21.084199999999999</v>
      </c>
      <c r="BR16" s="2">
        <v>15.9543</v>
      </c>
      <c r="BS16" s="2">
        <v>14.6478</v>
      </c>
      <c r="BT16" s="2">
        <v>19.045999999999999</v>
      </c>
      <c r="BU16" s="2">
        <v>19.390999999999998</v>
      </c>
      <c r="BV16" s="2">
        <v>12.9255</v>
      </c>
      <c r="BW16" s="2">
        <v>12.2196</v>
      </c>
      <c r="BX16" s="2">
        <v>13.852499999999999</v>
      </c>
      <c r="BY16" s="2">
        <v>18.8094</v>
      </c>
      <c r="BZ16" s="2">
        <v>24.370699999999999</v>
      </c>
      <c r="CA16" s="2">
        <v>18.664000000000001</v>
      </c>
      <c r="CB16" s="2">
        <v>14.401400000000001</v>
      </c>
      <c r="CE16" s="48"/>
      <c r="CF16" s="53" t="s">
        <v>5</v>
      </c>
      <c r="CG16" s="15">
        <v>1</v>
      </c>
      <c r="CH16" s="2">
        <v>30.08</v>
      </c>
      <c r="CI16" s="2">
        <v>1.76</v>
      </c>
      <c r="CJ16" s="2">
        <v>8</v>
      </c>
    </row>
    <row r="17" spans="2:88" x14ac:dyDescent="0.3">
      <c r="B17" s="48"/>
      <c r="C17" s="54"/>
      <c r="D17" s="15">
        <v>2</v>
      </c>
      <c r="E17" s="2">
        <v>50.76</v>
      </c>
      <c r="F17" s="2">
        <v>1092.95</v>
      </c>
      <c r="I17" s="48"/>
      <c r="J17" s="54"/>
      <c r="K17" s="15">
        <v>2</v>
      </c>
      <c r="L17" s="2">
        <v>1037</v>
      </c>
      <c r="M17" s="2">
        <v>858.28499999999997</v>
      </c>
      <c r="N17" s="2">
        <v>284.28800000000001</v>
      </c>
      <c r="O17" s="2">
        <v>128.65899999999999</v>
      </c>
      <c r="P17" s="2">
        <v>105.79900000000001</v>
      </c>
      <c r="Q17" s="2">
        <v>273.23899999999998</v>
      </c>
      <c r="R17" s="2">
        <v>176.85499999999999</v>
      </c>
      <c r="S17" s="2">
        <v>227.715</v>
      </c>
      <c r="T17" s="2">
        <v>60</v>
      </c>
      <c r="U17" s="2">
        <v>60</v>
      </c>
      <c r="V17" s="2">
        <v>19.600000000000001</v>
      </c>
      <c r="W17" s="2">
        <v>5.76</v>
      </c>
      <c r="X17" s="2">
        <v>4.92</v>
      </c>
      <c r="Y17" s="2">
        <v>13.28</v>
      </c>
      <c r="Z17" s="2">
        <v>8.1999999999999993</v>
      </c>
      <c r="AA17" s="2">
        <v>6.56</v>
      </c>
      <c r="AD17" s="48"/>
      <c r="AE17" s="54"/>
      <c r="AF17" s="15">
        <v>2</v>
      </c>
      <c r="AG17" s="2">
        <v>1356.49</v>
      </c>
      <c r="AH17" s="2">
        <v>995.226</v>
      </c>
      <c r="AI17" s="2">
        <v>75.734999999999999</v>
      </c>
      <c r="AJ17" s="2">
        <v>560.33399999999995</v>
      </c>
      <c r="AK17" s="2">
        <v>139.47399999999999</v>
      </c>
      <c r="AL17" s="2">
        <v>86.895899999999997</v>
      </c>
      <c r="AM17" s="2">
        <v>138.49799999999999</v>
      </c>
      <c r="AN17" s="2">
        <v>55.135300000000001</v>
      </c>
      <c r="AO17" s="2">
        <v>1087.69</v>
      </c>
      <c r="AP17" s="2">
        <v>358.46499999999997</v>
      </c>
      <c r="AQ17" s="2">
        <v>112.595</v>
      </c>
      <c r="AR17" s="2">
        <v>72.1387</v>
      </c>
      <c r="AS17" s="2">
        <v>1179.31</v>
      </c>
      <c r="AT17" s="2">
        <v>161.38999999999999</v>
      </c>
      <c r="AU17" s="2">
        <v>90.987700000000004</v>
      </c>
      <c r="AV17" s="2">
        <v>241.26599999999999</v>
      </c>
      <c r="AW17" s="2">
        <v>46.055599999999998</v>
      </c>
      <c r="AX17" s="2">
        <v>120.238</v>
      </c>
      <c r="AY17" s="2">
        <v>43.314</v>
      </c>
      <c r="AZ17" s="2">
        <v>212.38399999999999</v>
      </c>
      <c r="BA17" s="2">
        <v>210.91300000000001</v>
      </c>
      <c r="BB17" s="2">
        <v>569.15300000000002</v>
      </c>
      <c r="BC17" s="2">
        <v>120.322</v>
      </c>
      <c r="BD17" s="2">
        <v>212.357</v>
      </c>
      <c r="BE17" s="2">
        <v>23.4849</v>
      </c>
      <c r="BF17" s="2">
        <v>16.811299999999999</v>
      </c>
      <c r="BG17" s="2">
        <v>11.7601</v>
      </c>
      <c r="BH17" s="2">
        <v>17.104199999999999</v>
      </c>
      <c r="BI17" s="2">
        <v>11.9413</v>
      </c>
      <c r="BJ17" s="2">
        <v>14.015499999999999</v>
      </c>
      <c r="BK17" s="2">
        <v>18.0336</v>
      </c>
      <c r="BL17" s="2">
        <v>12.882099999999999</v>
      </c>
      <c r="BM17" s="2">
        <v>18.805199999999999</v>
      </c>
      <c r="BN17" s="2">
        <v>21.6465</v>
      </c>
      <c r="BO17" s="2">
        <v>17.059899999999999</v>
      </c>
      <c r="BP17" s="2">
        <v>16.102399999999999</v>
      </c>
      <c r="BQ17" s="2">
        <v>20.1937</v>
      </c>
      <c r="BR17" s="2">
        <v>19.586200000000002</v>
      </c>
      <c r="BS17" s="2">
        <v>19.609400000000001</v>
      </c>
      <c r="BT17" s="2">
        <v>20.240500000000001</v>
      </c>
      <c r="BU17" s="2">
        <v>12.793200000000001</v>
      </c>
      <c r="BV17" s="2">
        <v>20.174099999999999</v>
      </c>
      <c r="BW17" s="2">
        <v>17.188099999999999</v>
      </c>
      <c r="BX17" s="2">
        <v>21.496300000000002</v>
      </c>
      <c r="BY17" s="2">
        <v>18.966999999999999</v>
      </c>
      <c r="BZ17" s="2">
        <v>23.098800000000001</v>
      </c>
      <c r="CA17" s="2">
        <v>21.956600000000002</v>
      </c>
      <c r="CB17" s="2">
        <v>18.119199999999999</v>
      </c>
      <c r="CE17" s="48"/>
      <c r="CF17" s="54"/>
      <c r="CG17" s="15">
        <v>2</v>
      </c>
      <c r="CH17" s="2">
        <v>30.76</v>
      </c>
      <c r="CI17" s="2">
        <v>1.4</v>
      </c>
      <c r="CJ17" s="2">
        <v>4</v>
      </c>
    </row>
    <row r="18" spans="2:88" x14ac:dyDescent="0.3">
      <c r="B18" s="48"/>
      <c r="C18" s="54"/>
      <c r="D18" s="15">
        <v>3</v>
      </c>
      <c r="E18" s="2">
        <v>46.48</v>
      </c>
      <c r="F18" s="2">
        <v>1084.25</v>
      </c>
      <c r="I18" s="48"/>
      <c r="J18" s="54"/>
      <c r="K18" s="15">
        <v>3</v>
      </c>
      <c r="L18" s="2">
        <v>817.44200000000001</v>
      </c>
      <c r="M18" s="2">
        <v>340.88799999999998</v>
      </c>
      <c r="N18" s="2">
        <v>577.42899999999997</v>
      </c>
      <c r="O18" s="2">
        <v>85.176400000000001</v>
      </c>
      <c r="P18" s="2">
        <v>67.902500000000003</v>
      </c>
      <c r="Q18" s="2">
        <v>106.16200000000001</v>
      </c>
      <c r="R18" s="2">
        <v>95.887299999999996</v>
      </c>
      <c r="S18" s="2">
        <v>130.54499999999999</v>
      </c>
      <c r="T18" s="2">
        <v>45.4</v>
      </c>
      <c r="U18" s="2">
        <v>18.079999999999998</v>
      </c>
      <c r="V18" s="2">
        <v>31.6</v>
      </c>
      <c r="W18" s="2">
        <v>5.48</v>
      </c>
      <c r="X18" s="2">
        <v>4.5199999999999996</v>
      </c>
      <c r="Y18" s="2">
        <v>4.76</v>
      </c>
      <c r="Z18" s="2">
        <v>5.32</v>
      </c>
      <c r="AA18" s="2">
        <v>5.12</v>
      </c>
      <c r="AD18" s="48"/>
      <c r="AE18" s="54"/>
      <c r="AF18" s="15">
        <v>3</v>
      </c>
      <c r="AG18" s="2">
        <v>581.75400000000002</v>
      </c>
      <c r="AH18" s="2">
        <v>262.81700000000001</v>
      </c>
      <c r="AI18" s="2">
        <v>290.55700000000002</v>
      </c>
      <c r="AJ18" s="2">
        <v>1232.5</v>
      </c>
      <c r="AK18" s="2">
        <v>31.4331</v>
      </c>
      <c r="AL18" s="2">
        <v>65.388099999999994</v>
      </c>
      <c r="AM18" s="2">
        <v>747.07799999999997</v>
      </c>
      <c r="AN18" s="2">
        <v>81.055700000000002</v>
      </c>
      <c r="AO18" s="2">
        <v>146.904</v>
      </c>
      <c r="AP18" s="2">
        <v>44.178100000000001</v>
      </c>
      <c r="AQ18" s="2">
        <v>289.09899999999999</v>
      </c>
      <c r="AR18" s="2">
        <v>169.059</v>
      </c>
      <c r="AS18" s="2">
        <v>579.16600000000005</v>
      </c>
      <c r="AT18" s="2">
        <v>259.69600000000003</v>
      </c>
      <c r="AU18" s="2">
        <v>287.13200000000001</v>
      </c>
      <c r="AV18" s="2">
        <v>182.4</v>
      </c>
      <c r="AW18" s="2">
        <v>64.233999999999995</v>
      </c>
      <c r="AX18" s="2">
        <v>118.01</v>
      </c>
      <c r="AY18" s="2">
        <v>215.44800000000001</v>
      </c>
      <c r="AZ18" s="2">
        <v>147.65</v>
      </c>
      <c r="BA18" s="2">
        <v>140.999</v>
      </c>
      <c r="BB18" s="2">
        <v>94.276700000000005</v>
      </c>
      <c r="BC18" s="2">
        <v>1280.49</v>
      </c>
      <c r="BD18" s="2">
        <v>195.726</v>
      </c>
      <c r="BE18" s="2">
        <v>22.903700000000001</v>
      </c>
      <c r="BF18" s="2">
        <v>17.757899999999999</v>
      </c>
      <c r="BG18" s="2">
        <v>20.933499999999999</v>
      </c>
      <c r="BH18" s="2">
        <v>22.540299999999998</v>
      </c>
      <c r="BI18" s="2">
        <v>10.4777</v>
      </c>
      <c r="BJ18" s="2">
        <v>12.291</v>
      </c>
      <c r="BK18" s="2">
        <v>23.914100000000001</v>
      </c>
      <c r="BL18" s="2">
        <v>13.691800000000001</v>
      </c>
      <c r="BM18" s="2">
        <v>19.639500000000002</v>
      </c>
      <c r="BN18" s="2">
        <v>11.386100000000001</v>
      </c>
      <c r="BO18" s="2">
        <v>34.416499999999999</v>
      </c>
      <c r="BP18" s="2">
        <v>8.8235200000000003</v>
      </c>
      <c r="BQ18" s="2">
        <v>22.982800000000001</v>
      </c>
      <c r="BR18" s="2">
        <v>22.941299999999998</v>
      </c>
      <c r="BS18" s="2">
        <v>16.023</v>
      </c>
      <c r="BT18" s="2">
        <v>19.159700000000001</v>
      </c>
      <c r="BU18" s="2">
        <v>13.382099999999999</v>
      </c>
      <c r="BV18" s="2">
        <v>11.8962</v>
      </c>
      <c r="BW18" s="2">
        <v>20.402200000000001</v>
      </c>
      <c r="BX18" s="2">
        <v>15.910600000000001</v>
      </c>
      <c r="BY18" s="2">
        <v>14.9999</v>
      </c>
      <c r="BZ18" s="2">
        <v>21.8233</v>
      </c>
      <c r="CA18" s="2">
        <v>22.138500000000001</v>
      </c>
      <c r="CB18" s="2">
        <v>16.310500000000001</v>
      </c>
      <c r="CE18" s="48"/>
      <c r="CF18" s="54"/>
      <c r="CG18" s="15">
        <v>3</v>
      </c>
      <c r="CH18" s="2">
        <v>23.36</v>
      </c>
      <c r="CI18" s="2">
        <v>1.4</v>
      </c>
      <c r="CJ18" s="2">
        <v>2</v>
      </c>
    </row>
    <row r="19" spans="2:88" x14ac:dyDescent="0.3">
      <c r="B19" s="48"/>
      <c r="C19" s="54"/>
      <c r="D19" s="15">
        <v>4</v>
      </c>
      <c r="E19" s="2">
        <v>47.12</v>
      </c>
      <c r="F19" s="2">
        <v>1058.3800000000001</v>
      </c>
      <c r="I19" s="48"/>
      <c r="J19" s="54"/>
      <c r="K19" s="15">
        <v>4</v>
      </c>
      <c r="L19" s="2">
        <v>1081.22</v>
      </c>
      <c r="M19" s="2">
        <v>184.465</v>
      </c>
      <c r="N19" s="2">
        <v>178.63499999999999</v>
      </c>
      <c r="O19" s="2">
        <v>274.59100000000001</v>
      </c>
      <c r="P19" s="2">
        <v>265.92099999999999</v>
      </c>
      <c r="Q19" s="2">
        <v>360.59199999999998</v>
      </c>
      <c r="R19" s="2">
        <v>97.671300000000002</v>
      </c>
      <c r="S19" s="2">
        <v>282.57900000000001</v>
      </c>
      <c r="T19" s="2">
        <v>60</v>
      </c>
      <c r="U19" s="2">
        <v>11.12</v>
      </c>
      <c r="V19" s="2">
        <v>10.6</v>
      </c>
      <c r="W19" s="2">
        <v>16.079999999999998</v>
      </c>
      <c r="X19" s="2">
        <v>12.8</v>
      </c>
      <c r="Y19" s="2">
        <v>15.56</v>
      </c>
      <c r="Z19" s="2">
        <v>5.52</v>
      </c>
      <c r="AA19" s="2">
        <v>4.04</v>
      </c>
      <c r="AD19" s="48"/>
      <c r="AE19" s="54"/>
      <c r="AF19" s="15">
        <v>4</v>
      </c>
      <c r="AG19" s="2">
        <v>146.79400000000001</v>
      </c>
      <c r="AH19" s="2">
        <v>395.02</v>
      </c>
      <c r="AI19" s="2">
        <v>453.14100000000002</v>
      </c>
      <c r="AJ19" s="2">
        <v>656.24</v>
      </c>
      <c r="AK19" s="2">
        <v>90.407899999999998</v>
      </c>
      <c r="AL19" s="2">
        <v>455.97899999999998</v>
      </c>
      <c r="AM19" s="2">
        <v>292.846</v>
      </c>
      <c r="AN19" s="2">
        <v>61.402999999999999</v>
      </c>
      <c r="AO19" s="2">
        <v>452.404</v>
      </c>
      <c r="AP19" s="2">
        <v>55.143300000000004</v>
      </c>
      <c r="AQ19" s="2">
        <v>327.33</v>
      </c>
      <c r="AR19" s="2">
        <v>45.621699999999997</v>
      </c>
      <c r="AS19" s="2">
        <v>47.882100000000001</v>
      </c>
      <c r="AT19" s="2">
        <v>139.02000000000001</v>
      </c>
      <c r="AU19" s="2">
        <v>311.19299999999998</v>
      </c>
      <c r="AV19" s="2">
        <v>135.185</v>
      </c>
      <c r="AW19" s="2">
        <v>467.31400000000002</v>
      </c>
      <c r="AX19" s="2">
        <v>102.617</v>
      </c>
      <c r="AY19" s="2">
        <v>45.8063</v>
      </c>
      <c r="AZ19" s="2">
        <v>286.173</v>
      </c>
      <c r="BA19" s="2">
        <v>65.585999999999999</v>
      </c>
      <c r="BB19" s="2">
        <v>458.45800000000003</v>
      </c>
      <c r="BC19" s="2">
        <v>1161.43</v>
      </c>
      <c r="BD19" s="2">
        <v>86.730199999999996</v>
      </c>
      <c r="BE19" s="2">
        <v>19.730399999999999</v>
      </c>
      <c r="BF19" s="2">
        <v>20.834399999999999</v>
      </c>
      <c r="BG19" s="2">
        <v>19.979800000000001</v>
      </c>
      <c r="BH19" s="2">
        <v>21.4177</v>
      </c>
      <c r="BI19" s="2">
        <v>17.122699999999998</v>
      </c>
      <c r="BJ19" s="2">
        <v>16.813400000000001</v>
      </c>
      <c r="BK19" s="2">
        <v>21.037800000000001</v>
      </c>
      <c r="BL19" s="2">
        <v>13.4656</v>
      </c>
      <c r="BM19" s="2">
        <v>18.360499999999998</v>
      </c>
      <c r="BN19" s="2">
        <v>13.515499999999999</v>
      </c>
      <c r="BO19" s="2">
        <v>19.624099999999999</v>
      </c>
      <c r="BP19" s="2">
        <v>12.005699999999999</v>
      </c>
      <c r="BQ19" s="2">
        <v>12.4693</v>
      </c>
      <c r="BR19" s="2">
        <v>18.585599999999999</v>
      </c>
      <c r="BS19" s="2">
        <v>21.083500000000001</v>
      </c>
      <c r="BT19" s="2">
        <v>29.908100000000001</v>
      </c>
      <c r="BU19" s="2">
        <v>18.427199999999999</v>
      </c>
      <c r="BV19" s="2">
        <v>17.451799999999999</v>
      </c>
      <c r="BW19" s="2">
        <v>18.177099999999999</v>
      </c>
      <c r="BX19" s="2">
        <v>22.081299999999999</v>
      </c>
      <c r="BY19" s="2">
        <v>16.074999999999999</v>
      </c>
      <c r="BZ19" s="2">
        <v>23.977900000000002</v>
      </c>
      <c r="CA19" s="2">
        <v>22.300899999999999</v>
      </c>
      <c r="CB19" s="2">
        <v>14.650399999999999</v>
      </c>
      <c r="CE19" s="48"/>
      <c r="CF19" s="54"/>
      <c r="CG19" s="15">
        <v>4</v>
      </c>
      <c r="CH19" s="2">
        <v>29.76</v>
      </c>
      <c r="CI19" s="2">
        <v>0.48</v>
      </c>
      <c r="CJ19" s="2">
        <v>4</v>
      </c>
    </row>
    <row r="20" spans="2:88" x14ac:dyDescent="0.3">
      <c r="B20" s="48"/>
      <c r="C20" s="54"/>
      <c r="D20" s="16">
        <v>5</v>
      </c>
      <c r="E20" s="2">
        <v>58.28</v>
      </c>
      <c r="F20" s="2">
        <v>1209.67</v>
      </c>
      <c r="I20" s="48"/>
      <c r="J20" s="54"/>
      <c r="K20" s="16">
        <v>5</v>
      </c>
      <c r="L20" s="2">
        <v>727.928</v>
      </c>
      <c r="M20" s="2">
        <v>176.93100000000001</v>
      </c>
      <c r="N20" s="2">
        <v>267.726</v>
      </c>
      <c r="O20" s="2">
        <v>62.785600000000002</v>
      </c>
      <c r="P20" s="2">
        <v>57.7729</v>
      </c>
      <c r="Q20" s="2">
        <v>914.00599999999997</v>
      </c>
      <c r="R20" s="2">
        <v>225.18100000000001</v>
      </c>
      <c r="S20" s="2">
        <v>108.474</v>
      </c>
      <c r="T20" s="2">
        <v>45.28</v>
      </c>
      <c r="U20" s="2">
        <v>9.44</v>
      </c>
      <c r="V20" s="2">
        <v>12.2</v>
      </c>
      <c r="W20" s="2">
        <v>3.76</v>
      </c>
      <c r="X20" s="2">
        <v>4.68</v>
      </c>
      <c r="Y20" s="2">
        <v>46.48</v>
      </c>
      <c r="Z20" s="2">
        <v>5.4</v>
      </c>
      <c r="AA20" s="2">
        <v>4.4400000000000004</v>
      </c>
      <c r="AD20" s="48"/>
      <c r="AE20" s="54"/>
      <c r="AF20" s="16">
        <v>5</v>
      </c>
      <c r="AG20" s="2">
        <v>212.821</v>
      </c>
      <c r="AH20" s="2">
        <v>64.559399999999997</v>
      </c>
      <c r="AI20" s="2">
        <v>321.45600000000002</v>
      </c>
      <c r="AJ20" s="2">
        <v>321.45600000000002</v>
      </c>
      <c r="AK20" s="2">
        <v>1142.52</v>
      </c>
      <c r="AL20" s="2">
        <v>870.98099999999999</v>
      </c>
      <c r="AM20" s="2">
        <v>1085.5</v>
      </c>
      <c r="AN20" s="2">
        <v>94.862099999999998</v>
      </c>
      <c r="AO20" s="2">
        <v>739.83500000000004</v>
      </c>
      <c r="AP20" s="2">
        <v>280.03899999999999</v>
      </c>
      <c r="AQ20" s="2">
        <v>139.99299999999999</v>
      </c>
      <c r="AR20" s="2">
        <v>69.592500000000001</v>
      </c>
      <c r="AS20" s="2">
        <v>479.988</v>
      </c>
      <c r="AT20" s="2">
        <v>152.87799999999999</v>
      </c>
      <c r="AU20" s="2">
        <v>84.3767</v>
      </c>
      <c r="AV20" s="2">
        <v>144.19499999999999</v>
      </c>
      <c r="AW20" s="2">
        <v>146.85300000000001</v>
      </c>
      <c r="AX20" s="2">
        <v>216.417</v>
      </c>
      <c r="AY20" s="2">
        <v>266.85399999999998</v>
      </c>
      <c r="AZ20" s="2">
        <v>434.82600000000002</v>
      </c>
      <c r="BA20" s="2">
        <v>54.6158</v>
      </c>
      <c r="BB20" s="2">
        <v>357.58699999999999</v>
      </c>
      <c r="BC20" s="2">
        <v>358.42399999999998</v>
      </c>
      <c r="BD20" s="2">
        <v>117.18</v>
      </c>
      <c r="BE20" s="2">
        <v>24.5185</v>
      </c>
      <c r="BF20" s="2">
        <v>14.8072</v>
      </c>
      <c r="BG20" s="2">
        <v>20.5535</v>
      </c>
      <c r="BH20" s="2">
        <v>20.5535</v>
      </c>
      <c r="BI20" s="2">
        <v>19.8353</v>
      </c>
      <c r="BJ20" s="2">
        <v>19.652100000000001</v>
      </c>
      <c r="BK20" s="2">
        <v>19.003900000000002</v>
      </c>
      <c r="BL20" s="2">
        <v>19.4389</v>
      </c>
      <c r="BM20" s="2">
        <v>24.4009</v>
      </c>
      <c r="BN20" s="2">
        <v>19.889099999999999</v>
      </c>
      <c r="BO20" s="2">
        <v>24.998799999999999</v>
      </c>
      <c r="BP20" s="2">
        <v>17.056999999999999</v>
      </c>
      <c r="BQ20" s="2">
        <v>20.5123</v>
      </c>
      <c r="BR20" s="2">
        <v>18.374700000000001</v>
      </c>
      <c r="BS20" s="2">
        <v>13.9697</v>
      </c>
      <c r="BT20" s="2">
        <v>16.924299999999999</v>
      </c>
      <c r="BU20" s="2">
        <v>16.841000000000001</v>
      </c>
      <c r="BV20" s="2">
        <v>19.8184</v>
      </c>
      <c r="BW20" s="2">
        <v>19.796299999999999</v>
      </c>
      <c r="BX20" s="2">
        <v>24.99</v>
      </c>
      <c r="BY20" s="2">
        <v>9.4165200000000002</v>
      </c>
      <c r="BZ20" s="2">
        <v>22.574999999999999</v>
      </c>
      <c r="CA20" s="2">
        <v>25.748899999999999</v>
      </c>
      <c r="CB20" s="2">
        <v>17.9725</v>
      </c>
      <c r="CE20" s="48"/>
      <c r="CF20" s="54"/>
      <c r="CG20" s="16">
        <v>5</v>
      </c>
      <c r="CH20" s="2">
        <v>33.56</v>
      </c>
      <c r="CI20" s="2">
        <v>5.04</v>
      </c>
      <c r="CJ20" s="2">
        <v>1</v>
      </c>
    </row>
    <row r="21" spans="2:88" x14ac:dyDescent="0.3">
      <c r="B21" s="48"/>
      <c r="C21" s="54"/>
      <c r="D21" s="16">
        <v>6</v>
      </c>
      <c r="E21" s="2">
        <v>48.96</v>
      </c>
      <c r="F21" s="2">
        <v>1187.02</v>
      </c>
      <c r="I21" s="48"/>
      <c r="J21" s="54"/>
      <c r="K21" s="16">
        <v>6</v>
      </c>
      <c r="L21" s="2">
        <v>884.66399999999999</v>
      </c>
      <c r="M21" s="2">
        <v>158.815</v>
      </c>
      <c r="N21" s="2">
        <v>256.13499999999999</v>
      </c>
      <c r="O21" s="2">
        <v>88.902299999999997</v>
      </c>
      <c r="P21" s="2">
        <v>565.08100000000002</v>
      </c>
      <c r="Q21" s="2">
        <v>447.40100000000001</v>
      </c>
      <c r="R21" s="2">
        <v>279.00700000000001</v>
      </c>
      <c r="S21" s="2">
        <v>238.89400000000001</v>
      </c>
      <c r="T21" s="2">
        <v>48.24</v>
      </c>
      <c r="U21" s="2">
        <v>7.4</v>
      </c>
      <c r="V21" s="2">
        <v>11.44</v>
      </c>
      <c r="W21" s="2">
        <v>4.16</v>
      </c>
      <c r="X21" s="2">
        <v>25.84</v>
      </c>
      <c r="Y21" s="2">
        <v>23</v>
      </c>
      <c r="Z21" s="2">
        <v>13.04</v>
      </c>
      <c r="AA21" s="2">
        <v>9.7200000000000006</v>
      </c>
      <c r="AD21" s="48"/>
      <c r="AE21" s="54"/>
      <c r="AF21" s="16">
        <v>6</v>
      </c>
      <c r="AG21" s="2">
        <v>147.666</v>
      </c>
      <c r="AH21" s="2">
        <v>249.34200000000001</v>
      </c>
      <c r="AI21" s="2">
        <v>241.54</v>
      </c>
      <c r="AJ21" s="2">
        <v>241.78399999999999</v>
      </c>
      <c r="AK21" s="2">
        <v>298.84800000000001</v>
      </c>
      <c r="AL21" s="2">
        <v>228.727</v>
      </c>
      <c r="AM21" s="2">
        <v>847.96900000000005</v>
      </c>
      <c r="AN21" s="2">
        <v>78.462299999999999</v>
      </c>
      <c r="AO21" s="2">
        <v>382.28300000000002</v>
      </c>
      <c r="AP21" s="2">
        <v>1230.29</v>
      </c>
      <c r="AQ21" s="2">
        <v>318.47800000000001</v>
      </c>
      <c r="AR21" s="2">
        <v>198.239</v>
      </c>
      <c r="AS21" s="2">
        <v>150.923</v>
      </c>
      <c r="AT21" s="2">
        <v>1067.47</v>
      </c>
      <c r="AU21" s="2">
        <v>1250.25</v>
      </c>
      <c r="AV21" s="2">
        <v>808.76300000000003</v>
      </c>
      <c r="AW21" s="2">
        <v>229.68100000000001</v>
      </c>
      <c r="AX21" s="2">
        <v>102.375</v>
      </c>
      <c r="AY21" s="2">
        <v>156.172</v>
      </c>
      <c r="AZ21" s="2">
        <v>191.63</v>
      </c>
      <c r="BA21" s="2">
        <v>84.3202</v>
      </c>
      <c r="BB21" s="2">
        <v>188.482</v>
      </c>
      <c r="BC21" s="2">
        <v>445.72699999999998</v>
      </c>
      <c r="BD21" s="2">
        <v>60.312899999999999</v>
      </c>
      <c r="BE21" s="2">
        <v>18.7393</v>
      </c>
      <c r="BF21" s="2">
        <v>20.437899999999999</v>
      </c>
      <c r="BG21" s="2">
        <v>14.9839</v>
      </c>
      <c r="BH21" s="2">
        <v>14.9619</v>
      </c>
      <c r="BI21" s="2">
        <v>16.565799999999999</v>
      </c>
      <c r="BJ21" s="2">
        <v>13.6472</v>
      </c>
      <c r="BK21" s="2">
        <v>18.944800000000001</v>
      </c>
      <c r="BL21" s="2">
        <v>14.860300000000001</v>
      </c>
      <c r="BM21" s="2">
        <v>21.622299999999999</v>
      </c>
      <c r="BN21" s="2">
        <v>22.303999999999998</v>
      </c>
      <c r="BO21" s="2">
        <v>15.550700000000001</v>
      </c>
      <c r="BP21" s="2">
        <v>15.3912</v>
      </c>
      <c r="BQ21" s="2">
        <v>18.678599999999999</v>
      </c>
      <c r="BR21" s="2">
        <v>20.703499999999998</v>
      </c>
      <c r="BS21" s="2">
        <v>21.467199999999998</v>
      </c>
      <c r="BT21" s="2">
        <v>19.861599999999999</v>
      </c>
      <c r="BU21" s="2">
        <v>19.6645</v>
      </c>
      <c r="BV21" s="2">
        <v>14.3786</v>
      </c>
      <c r="BW21" s="2">
        <v>17.43</v>
      </c>
      <c r="BX21" s="2">
        <v>18.935700000000001</v>
      </c>
      <c r="BY21" s="2">
        <v>18.654900000000001</v>
      </c>
      <c r="BZ21" s="2">
        <v>21.035900000000002</v>
      </c>
      <c r="CA21" s="2">
        <v>18.148499999999999</v>
      </c>
      <c r="CB21" s="2">
        <v>15.385899999999999</v>
      </c>
      <c r="CE21" s="48"/>
      <c r="CF21" s="54"/>
      <c r="CG21" s="16">
        <v>6</v>
      </c>
      <c r="CH21" s="2">
        <v>22.04</v>
      </c>
      <c r="CI21" s="2">
        <v>6.8</v>
      </c>
      <c r="CJ21" s="2">
        <v>1</v>
      </c>
    </row>
    <row r="22" spans="2:88" x14ac:dyDescent="0.3">
      <c r="B22" s="48"/>
      <c r="C22" s="54"/>
      <c r="D22" s="16">
        <v>7</v>
      </c>
      <c r="E22" s="2">
        <v>56.72</v>
      </c>
      <c r="F22" s="2">
        <v>1054.31</v>
      </c>
      <c r="I22" s="48"/>
      <c r="J22" s="54"/>
      <c r="K22" s="16">
        <v>7</v>
      </c>
      <c r="L22" s="2">
        <v>1315.14</v>
      </c>
      <c r="M22" s="2">
        <v>1148.21</v>
      </c>
      <c r="N22" s="2">
        <v>202.453</v>
      </c>
      <c r="O22" s="2">
        <v>48.988199999999999</v>
      </c>
      <c r="P22" s="2">
        <v>307.38</v>
      </c>
      <c r="Q22" s="2">
        <v>94.072500000000005</v>
      </c>
      <c r="R22" s="2">
        <v>114.16800000000001</v>
      </c>
      <c r="S22" s="2">
        <v>159.404</v>
      </c>
      <c r="T22" s="2">
        <v>60</v>
      </c>
      <c r="U22" s="2">
        <v>54.32</v>
      </c>
      <c r="V22" s="2">
        <v>10.119999999999999</v>
      </c>
      <c r="W22" s="2">
        <v>3.16</v>
      </c>
      <c r="X22" s="2">
        <v>15.28</v>
      </c>
      <c r="Y22" s="2">
        <v>4.6399999999999997</v>
      </c>
      <c r="Z22" s="2">
        <v>5.32</v>
      </c>
      <c r="AA22" s="2">
        <v>7.64</v>
      </c>
      <c r="AD22" s="48"/>
      <c r="AE22" s="54"/>
      <c r="AF22" s="16">
        <v>7</v>
      </c>
      <c r="AG22" s="2">
        <v>567.48099999999999</v>
      </c>
      <c r="AH22" s="2">
        <v>777.43499999999995</v>
      </c>
      <c r="AI22" s="2">
        <v>1066.24</v>
      </c>
      <c r="AJ22" s="2">
        <v>564.79600000000005</v>
      </c>
      <c r="AK22" s="2">
        <v>127.711</v>
      </c>
      <c r="AL22" s="2">
        <v>713.09799999999996</v>
      </c>
      <c r="AM22" s="2">
        <v>588.02300000000002</v>
      </c>
      <c r="AN22" s="2">
        <v>104.03400000000001</v>
      </c>
      <c r="AO22" s="2">
        <v>1263.58</v>
      </c>
      <c r="AP22" s="2">
        <v>1187.6500000000001</v>
      </c>
      <c r="AQ22" s="2">
        <v>232.95099999999999</v>
      </c>
      <c r="AR22" s="2">
        <v>54.125300000000003</v>
      </c>
      <c r="AS22" s="2">
        <v>1221.6099999999999</v>
      </c>
      <c r="AT22" s="2">
        <v>781.40800000000002</v>
      </c>
      <c r="AU22" s="2">
        <v>55.058700000000002</v>
      </c>
      <c r="AV22" s="2">
        <v>236.15</v>
      </c>
      <c r="AW22" s="2">
        <v>377.80799999999999</v>
      </c>
      <c r="AX22" s="2">
        <v>258.61799999999999</v>
      </c>
      <c r="AY22" s="2">
        <v>196.27199999999999</v>
      </c>
      <c r="AZ22" s="2">
        <v>405.827</v>
      </c>
      <c r="BA22" s="2">
        <v>105.428</v>
      </c>
      <c r="BB22" s="2">
        <v>106.60899999999999</v>
      </c>
      <c r="BC22" s="2">
        <v>206.328</v>
      </c>
      <c r="BD22" s="2">
        <v>73.574700000000007</v>
      </c>
      <c r="BE22" s="2">
        <v>22.063800000000001</v>
      </c>
      <c r="BF22" s="2">
        <v>20.523599999999998</v>
      </c>
      <c r="BG22" s="2">
        <v>18.282599999999999</v>
      </c>
      <c r="BH22" s="2">
        <v>10.5688</v>
      </c>
      <c r="BI22" s="2">
        <v>21.572900000000001</v>
      </c>
      <c r="BJ22" s="2">
        <v>21.223199999999999</v>
      </c>
      <c r="BK22" s="2">
        <v>21.778600000000001</v>
      </c>
      <c r="BL22" s="2">
        <v>17.573399999999999</v>
      </c>
      <c r="BM22" s="2">
        <v>21.9983</v>
      </c>
      <c r="BN22" s="2">
        <v>20.7485</v>
      </c>
      <c r="BO22" s="2">
        <v>17.078499999999998</v>
      </c>
      <c r="BP22" s="2">
        <v>14.0951</v>
      </c>
      <c r="BQ22" s="2">
        <v>21.9557</v>
      </c>
      <c r="BR22" s="2">
        <v>21.073599999999999</v>
      </c>
      <c r="BS22" s="2">
        <v>13.4948</v>
      </c>
      <c r="BT22" s="2">
        <v>16.2637</v>
      </c>
      <c r="BU22" s="2">
        <v>14.0136</v>
      </c>
      <c r="BV22" s="2">
        <v>12.8794</v>
      </c>
      <c r="BW22" s="2">
        <v>16.194099999999999</v>
      </c>
      <c r="BX22" s="2">
        <v>20.250800000000002</v>
      </c>
      <c r="BY22" s="2">
        <v>16.473099999999999</v>
      </c>
      <c r="BZ22" s="2">
        <v>16.2514</v>
      </c>
      <c r="CA22" s="2">
        <v>15.171200000000001</v>
      </c>
      <c r="CB22" s="2">
        <v>10.106400000000001</v>
      </c>
      <c r="CE22" s="48"/>
      <c r="CF22" s="54"/>
      <c r="CG22" s="16">
        <v>7</v>
      </c>
      <c r="CH22" s="2">
        <v>24.48</v>
      </c>
      <c r="CI22" s="2">
        <v>6.64</v>
      </c>
      <c r="CJ22" s="2">
        <v>2</v>
      </c>
    </row>
    <row r="23" spans="2:88" x14ac:dyDescent="0.3">
      <c r="B23" s="48"/>
      <c r="C23" s="54"/>
      <c r="D23" s="15" t="s">
        <v>11</v>
      </c>
      <c r="E23" s="3">
        <f t="shared" ref="E23:F23" si="10">AVERAGE(E16:E22)</f>
        <v>49.857142857142854</v>
      </c>
      <c r="F23" s="3">
        <f t="shared" si="10"/>
        <v>1121.5871428571429</v>
      </c>
      <c r="I23" s="48"/>
      <c r="J23" s="54"/>
      <c r="K23" s="15" t="s">
        <v>11</v>
      </c>
      <c r="L23" s="3">
        <f t="shared" ref="L23:AA23" si="11">AVERAGE(L16:L22)</f>
        <v>999.73628571428583</v>
      </c>
      <c r="M23" s="3">
        <f t="shared" si="11"/>
        <v>525.81242857142854</v>
      </c>
      <c r="N23" s="3">
        <f t="shared" si="11"/>
        <v>288.53942857142857</v>
      </c>
      <c r="O23" s="3">
        <f t="shared" si="11"/>
        <v>112.34115714285714</v>
      </c>
      <c r="P23" s="3">
        <f t="shared" si="11"/>
        <v>256.57777142857145</v>
      </c>
      <c r="Q23" s="3">
        <f t="shared" si="11"/>
        <v>349.53678571428571</v>
      </c>
      <c r="R23" s="3">
        <f t="shared" si="11"/>
        <v>158.88779999999997</v>
      </c>
      <c r="S23" s="3">
        <f t="shared" si="11"/>
        <v>180.10042857142858</v>
      </c>
      <c r="T23" s="3">
        <f t="shared" si="11"/>
        <v>54.131428571428572</v>
      </c>
      <c r="U23" s="3">
        <f t="shared" si="11"/>
        <v>30.005714285714284</v>
      </c>
      <c r="V23" s="3">
        <f t="shared" si="11"/>
        <v>14.914285714285715</v>
      </c>
      <c r="W23" s="3">
        <f t="shared" si="11"/>
        <v>6.2971428571428572</v>
      </c>
      <c r="X23" s="3">
        <f t="shared" si="11"/>
        <v>12.377142857142857</v>
      </c>
      <c r="Y23" s="3">
        <f t="shared" si="11"/>
        <v>17.268571428571427</v>
      </c>
      <c r="Z23" s="3">
        <f t="shared" si="11"/>
        <v>7.0685714285714285</v>
      </c>
      <c r="AA23" s="3">
        <f t="shared" si="11"/>
        <v>6.2228571428571433</v>
      </c>
      <c r="AD23" s="48"/>
      <c r="AE23" s="54"/>
      <c r="AF23" s="15" t="s">
        <v>11</v>
      </c>
      <c r="AG23" s="3">
        <f>AVERAGE(AG16:AG22)</f>
        <v>603.33228571428572</v>
      </c>
      <c r="AH23" s="3">
        <f t="shared" ref="AH23:BD23" si="12">AVERAGE(AH16:AH22)</f>
        <v>559.58705714285713</v>
      </c>
      <c r="AI23" s="3">
        <f t="shared" si="12"/>
        <v>356.38585714285716</v>
      </c>
      <c r="AJ23" s="3">
        <f t="shared" si="12"/>
        <v>580.28685714285712</v>
      </c>
      <c r="AK23" s="3">
        <f t="shared" si="12"/>
        <v>271.24802857142856</v>
      </c>
      <c r="AL23" s="3">
        <f t="shared" si="12"/>
        <v>398.40099999999995</v>
      </c>
      <c r="AM23" s="3">
        <f t="shared" si="12"/>
        <v>621.89271428571431</v>
      </c>
      <c r="AN23" s="3">
        <f t="shared" si="12"/>
        <v>81.237114285714284</v>
      </c>
      <c r="AO23" s="3">
        <f t="shared" si="12"/>
        <v>651.12028571428584</v>
      </c>
      <c r="AP23" s="3">
        <f t="shared" si="12"/>
        <v>491.41820000000001</v>
      </c>
      <c r="AQ23" s="3">
        <f t="shared" si="12"/>
        <v>266.86157142857144</v>
      </c>
      <c r="AR23" s="3">
        <f t="shared" si="12"/>
        <v>145.33402857142858</v>
      </c>
      <c r="AS23" s="3">
        <f t="shared" si="12"/>
        <v>649.80472857142843</v>
      </c>
      <c r="AT23" s="3">
        <f t="shared" si="12"/>
        <v>388.95442857142859</v>
      </c>
      <c r="AU23" s="3">
        <f t="shared" si="12"/>
        <v>321.8591571428571</v>
      </c>
      <c r="AV23" s="3">
        <f t="shared" si="12"/>
        <v>289.65057142857142</v>
      </c>
      <c r="AW23" s="3">
        <f t="shared" si="12"/>
        <v>352.16508571428574</v>
      </c>
      <c r="AX23" s="3">
        <f t="shared" si="12"/>
        <v>161.09557142857145</v>
      </c>
      <c r="AY23" s="3">
        <f t="shared" si="12"/>
        <v>144.40995714285714</v>
      </c>
      <c r="AZ23" s="3">
        <f t="shared" si="12"/>
        <v>260.286</v>
      </c>
      <c r="BA23" s="3">
        <f t="shared" si="12"/>
        <v>134.85771428571428</v>
      </c>
      <c r="BB23" s="3">
        <f t="shared" si="12"/>
        <v>277.18381428571428</v>
      </c>
      <c r="BC23" s="3">
        <f t="shared" si="12"/>
        <v>528.73285714285714</v>
      </c>
      <c r="BD23" s="3">
        <f t="shared" si="12"/>
        <v>113.63164285714285</v>
      </c>
      <c r="BE23" s="3">
        <f t="shared" ref="BE23:CB23" si="13">AVERAGE(BE16:BE22)</f>
        <v>21.741971428571429</v>
      </c>
      <c r="BF23" s="3">
        <f t="shared" si="13"/>
        <v>18.802428571428571</v>
      </c>
      <c r="BG23" s="3">
        <f t="shared" si="13"/>
        <v>16.487761428571428</v>
      </c>
      <c r="BH23" s="3">
        <f t="shared" si="13"/>
        <v>17.749185714285712</v>
      </c>
      <c r="BI23" s="3">
        <f t="shared" si="13"/>
        <v>15.738814285714286</v>
      </c>
      <c r="BJ23" s="3">
        <f t="shared" si="13"/>
        <v>16.436314285714285</v>
      </c>
      <c r="BK23" s="3">
        <f t="shared" si="13"/>
        <v>20.281971428571431</v>
      </c>
      <c r="BL23" s="3">
        <f t="shared" si="13"/>
        <v>14.485237142857143</v>
      </c>
      <c r="BM23" s="3">
        <f t="shared" si="13"/>
        <v>20.548157142857143</v>
      </c>
      <c r="BN23" s="3">
        <f t="shared" si="13"/>
        <v>17.871857142857145</v>
      </c>
      <c r="BO23" s="3">
        <f t="shared" si="13"/>
        <v>20.706485714285716</v>
      </c>
      <c r="BP23" s="3">
        <f t="shared" si="13"/>
        <v>14.352859999999998</v>
      </c>
      <c r="BQ23" s="3">
        <f t="shared" si="13"/>
        <v>19.696657142857141</v>
      </c>
      <c r="BR23" s="3">
        <f t="shared" si="13"/>
        <v>19.602742857142857</v>
      </c>
      <c r="BS23" s="3">
        <f t="shared" si="13"/>
        <v>17.185057142857143</v>
      </c>
      <c r="BT23" s="3">
        <f t="shared" si="13"/>
        <v>20.200557142857146</v>
      </c>
      <c r="BU23" s="3">
        <f t="shared" si="13"/>
        <v>16.358942857142857</v>
      </c>
      <c r="BV23" s="3">
        <f t="shared" si="13"/>
        <v>15.646285714285714</v>
      </c>
      <c r="BW23" s="3">
        <f t="shared" si="13"/>
        <v>17.343914285714284</v>
      </c>
      <c r="BX23" s="3">
        <f t="shared" si="13"/>
        <v>19.645314285714285</v>
      </c>
      <c r="BY23" s="3">
        <f t="shared" si="13"/>
        <v>16.199402857142857</v>
      </c>
      <c r="BZ23" s="3">
        <f t="shared" si="13"/>
        <v>21.87614285714286</v>
      </c>
      <c r="CA23" s="3">
        <f t="shared" si="13"/>
        <v>20.5898</v>
      </c>
      <c r="CB23" s="3">
        <f t="shared" si="13"/>
        <v>15.278042857142859</v>
      </c>
      <c r="CE23" s="48"/>
      <c r="CF23" s="54"/>
      <c r="CG23" s="15" t="s">
        <v>11</v>
      </c>
      <c r="CH23" s="3">
        <f t="shared" ref="CH23:CJ23" si="14">AVERAGE(CH16:CH22)</f>
        <v>27.72</v>
      </c>
      <c r="CI23" s="3">
        <f t="shared" si="14"/>
        <v>3.3600000000000003</v>
      </c>
      <c r="CJ23" s="3">
        <f t="shared" si="14"/>
        <v>3.1428571428571428</v>
      </c>
    </row>
    <row r="24" spans="2:88" x14ac:dyDescent="0.3">
      <c r="B24" s="49"/>
      <c r="C24" s="55"/>
      <c r="D24" s="15" t="s">
        <v>4</v>
      </c>
      <c r="E24" s="3">
        <f t="shared" ref="E24:F24" si="15">STDEV(E16:E22)/SQRT(7)</f>
        <v>2.3031052684475628</v>
      </c>
      <c r="F24" s="3">
        <f t="shared" si="15"/>
        <v>24.211195040850882</v>
      </c>
      <c r="I24" s="49"/>
      <c r="J24" s="55"/>
      <c r="K24" s="15" t="s">
        <v>4</v>
      </c>
      <c r="L24" s="3">
        <f t="shared" ref="L24:AA24" si="16">STDEV(L16:L22)/SQRT(7)</f>
        <v>76.5462306974445</v>
      </c>
      <c r="M24" s="3">
        <f t="shared" si="16"/>
        <v>153.3411501201933</v>
      </c>
      <c r="N24" s="3">
        <f t="shared" si="16"/>
        <v>50.167245512650268</v>
      </c>
      <c r="O24" s="3">
        <f t="shared" si="16"/>
        <v>28.69154835770961</v>
      </c>
      <c r="P24" s="3">
        <f t="shared" si="16"/>
        <v>73.105599891183843</v>
      </c>
      <c r="Q24" s="3">
        <f t="shared" si="16"/>
        <v>105.5927902903783</v>
      </c>
      <c r="R24" s="3">
        <f t="shared" si="16"/>
        <v>26.778992435925126</v>
      </c>
      <c r="S24" s="3">
        <f t="shared" si="16"/>
        <v>26.154416217148956</v>
      </c>
      <c r="T24" s="3">
        <f t="shared" si="16"/>
        <v>2.7905242966761823</v>
      </c>
      <c r="U24" s="3">
        <f t="shared" si="16"/>
        <v>8.8785173733174236</v>
      </c>
      <c r="V24" s="3">
        <f t="shared" si="16"/>
        <v>3.0795105185749239</v>
      </c>
      <c r="W24" s="3">
        <f t="shared" si="16"/>
        <v>1.675364515114069</v>
      </c>
      <c r="X24" s="3">
        <f t="shared" si="16"/>
        <v>3.1059372592670647</v>
      </c>
      <c r="Y24" s="3">
        <f t="shared" si="16"/>
        <v>5.4287819508051474</v>
      </c>
      <c r="Z24" s="3">
        <f t="shared" si="16"/>
        <v>1.0733379811451309</v>
      </c>
      <c r="AA24" s="3">
        <f t="shared" si="16"/>
        <v>0.74873135332760132</v>
      </c>
      <c r="AD24" s="49"/>
      <c r="AE24" s="55"/>
      <c r="AF24" s="15" t="s">
        <v>4</v>
      </c>
      <c r="AG24" s="3">
        <f>STDEV(AG16:AG22)/SQRT(7)</f>
        <v>189.35916990341448</v>
      </c>
      <c r="AH24" s="3">
        <f t="shared" ref="AH24:BD24" si="17">STDEV(AH16:AH22)/SQRT(7)</f>
        <v>159.58412602536461</v>
      </c>
      <c r="AI24" s="3">
        <f t="shared" si="17"/>
        <v>129.75085891218208</v>
      </c>
      <c r="AJ24" s="3">
        <f t="shared" si="17"/>
        <v>121.73992358408354</v>
      </c>
      <c r="AK24" s="3">
        <f t="shared" si="17"/>
        <v>148.74306763619305</v>
      </c>
      <c r="AL24" s="3">
        <f t="shared" si="17"/>
        <v>115.81427959395658</v>
      </c>
      <c r="AM24" s="3">
        <f t="shared" si="17"/>
        <v>122.06472940786372</v>
      </c>
      <c r="AN24" s="3">
        <f t="shared" si="17"/>
        <v>6.8020927517593686</v>
      </c>
      <c r="AO24" s="3">
        <f t="shared" si="17"/>
        <v>151.74489026318599</v>
      </c>
      <c r="AP24" s="3">
        <f t="shared" si="17"/>
        <v>190.63444222396785</v>
      </c>
      <c r="AQ24" s="3">
        <f t="shared" si="17"/>
        <v>43.785158321414031</v>
      </c>
      <c r="AR24" s="3">
        <f t="shared" si="17"/>
        <v>49.282154387556062</v>
      </c>
      <c r="AS24" s="3">
        <f t="shared" si="17"/>
        <v>176.60381642109974</v>
      </c>
      <c r="AT24" s="3">
        <f t="shared" si="17"/>
        <v>142.52331216061214</v>
      </c>
      <c r="AU24" s="3">
        <f t="shared" si="17"/>
        <v>159.31168385035556</v>
      </c>
      <c r="AV24" s="3">
        <f t="shared" si="17"/>
        <v>88.815194297151749</v>
      </c>
      <c r="AW24" s="3">
        <f t="shared" si="17"/>
        <v>142.90445699373416</v>
      </c>
      <c r="AX24" s="3">
        <f t="shared" si="17"/>
        <v>24.542179032430333</v>
      </c>
      <c r="AY24" s="3">
        <f t="shared" si="17"/>
        <v>33.132328788991536</v>
      </c>
      <c r="AZ24" s="3">
        <f t="shared" si="17"/>
        <v>45.157875061251687</v>
      </c>
      <c r="BA24" s="3">
        <f t="shared" si="17"/>
        <v>31.687561903803001</v>
      </c>
      <c r="BB24" s="3">
        <f t="shared" si="17"/>
        <v>70.27391283180151</v>
      </c>
      <c r="BC24" s="3">
        <f t="shared" si="17"/>
        <v>184.67107607961071</v>
      </c>
      <c r="BD24" s="3">
        <f t="shared" si="17"/>
        <v>24.774004257120755</v>
      </c>
      <c r="BE24" s="3">
        <f t="shared" ref="BE24:CB24" si="18">STDEV(BE16:BE22)/SQRT(7)</f>
        <v>0.79042216077542882</v>
      </c>
      <c r="BF24" s="3">
        <f t="shared" si="18"/>
        <v>0.89283717752915615</v>
      </c>
      <c r="BG24" s="3">
        <f t="shared" si="18"/>
        <v>1.7833884288762365</v>
      </c>
      <c r="BH24" s="3">
        <f t="shared" si="18"/>
        <v>1.5769472625219623</v>
      </c>
      <c r="BI24" s="3">
        <f t="shared" si="18"/>
        <v>1.5812967747162119</v>
      </c>
      <c r="BJ24" s="3">
        <f t="shared" si="18"/>
        <v>1.2456825385589785</v>
      </c>
      <c r="BK24" s="3">
        <f t="shared" si="18"/>
        <v>0.77953867026297952</v>
      </c>
      <c r="BL24" s="3">
        <f t="shared" si="18"/>
        <v>1.2292295367612438</v>
      </c>
      <c r="BM24" s="3">
        <f t="shared" si="18"/>
        <v>0.83258665954137079</v>
      </c>
      <c r="BN24" s="3">
        <f t="shared" si="18"/>
        <v>1.6357620585870398</v>
      </c>
      <c r="BO24" s="3">
        <f t="shared" si="18"/>
        <v>2.5854832209701835</v>
      </c>
      <c r="BP24" s="3">
        <f t="shared" si="18"/>
        <v>1.1399879556924351</v>
      </c>
      <c r="BQ24" s="3">
        <f t="shared" si="18"/>
        <v>1.3094050009827509</v>
      </c>
      <c r="BR24" s="3">
        <f t="shared" si="18"/>
        <v>0.85042186473961767</v>
      </c>
      <c r="BS24" s="3">
        <f t="shared" si="18"/>
        <v>1.3016163248341774</v>
      </c>
      <c r="BT24" s="3">
        <f t="shared" si="18"/>
        <v>1.7113206159011043</v>
      </c>
      <c r="BU24" s="3">
        <f t="shared" si="18"/>
        <v>1.1095569029501664</v>
      </c>
      <c r="BV24" s="3">
        <f t="shared" si="18"/>
        <v>1.3083615985594492</v>
      </c>
      <c r="BW24" s="3">
        <f t="shared" si="18"/>
        <v>1.0197322742546067</v>
      </c>
      <c r="BX24" s="3">
        <f t="shared" si="18"/>
        <v>1.433450660440871</v>
      </c>
      <c r="BY24" s="3">
        <f t="shared" si="18"/>
        <v>1.2727719879997148</v>
      </c>
      <c r="BZ24" s="3">
        <f t="shared" si="18"/>
        <v>1.0347535116789699</v>
      </c>
      <c r="CA24" s="3">
        <f t="shared" si="18"/>
        <v>1.3169288518945785</v>
      </c>
      <c r="CB24" s="3">
        <f t="shared" si="18"/>
        <v>1.0272269909247662</v>
      </c>
      <c r="CE24" s="49"/>
      <c r="CF24" s="55"/>
      <c r="CG24" s="15" t="s">
        <v>4</v>
      </c>
      <c r="CH24" s="3">
        <f t="shared" ref="CH24:CJ24" si="19">STDEV(CH16:CH22)/SQRT(7)</f>
        <v>1.653625166256304</v>
      </c>
      <c r="CI24" s="3">
        <f t="shared" si="19"/>
        <v>1.0229741885679178</v>
      </c>
      <c r="CJ24" s="3">
        <f t="shared" si="19"/>
        <v>0.93677693204314294</v>
      </c>
    </row>
    <row r="25" spans="2:88" x14ac:dyDescent="0.3">
      <c r="B25" s="17"/>
      <c r="C25" s="17"/>
      <c r="D25" s="18" t="s">
        <v>11</v>
      </c>
      <c r="E25" s="4">
        <f t="shared" ref="E25:F25" si="20">AVERAGE(E7:E13,E16:E22)</f>
        <v>50.362857142857145</v>
      </c>
      <c r="F25" s="4">
        <f t="shared" si="20"/>
        <v>1091.7202857142856</v>
      </c>
      <c r="I25" s="17"/>
      <c r="J25" s="17"/>
      <c r="K25" s="18" t="s">
        <v>11</v>
      </c>
      <c r="L25" s="4">
        <f t="shared" ref="L25:AA25" si="21">AVERAGE(L7:L13,L16:L22)</f>
        <v>933.79842857142842</v>
      </c>
      <c r="M25" s="4">
        <f t="shared" si="21"/>
        <v>586.23471428571429</v>
      </c>
      <c r="N25" s="4">
        <f t="shared" si="21"/>
        <v>371.37707142857147</v>
      </c>
      <c r="O25" s="4">
        <f t="shared" si="21"/>
        <v>194.17401428571426</v>
      </c>
      <c r="P25" s="4">
        <f t="shared" si="21"/>
        <v>239.16867857142861</v>
      </c>
      <c r="Q25" s="4">
        <f t="shared" si="21"/>
        <v>274.13041428571427</v>
      </c>
      <c r="R25" s="4">
        <f t="shared" si="21"/>
        <v>203.56354285714286</v>
      </c>
      <c r="S25" s="4">
        <f t="shared" si="21"/>
        <v>260.6268571428572</v>
      </c>
      <c r="T25" s="4">
        <f t="shared" si="21"/>
        <v>50.605714285714285</v>
      </c>
      <c r="U25" s="4">
        <f t="shared" si="21"/>
        <v>31.091428571428569</v>
      </c>
      <c r="V25" s="4">
        <f t="shared" si="21"/>
        <v>17.111428571428569</v>
      </c>
      <c r="W25" s="4">
        <f t="shared" si="21"/>
        <v>8.8828571428571443</v>
      </c>
      <c r="X25" s="4">
        <f t="shared" si="21"/>
        <v>11.305714285714286</v>
      </c>
      <c r="Y25" s="4">
        <f t="shared" si="21"/>
        <v>13.168571428571427</v>
      </c>
      <c r="Z25" s="4">
        <f t="shared" si="21"/>
        <v>8.6771428571428579</v>
      </c>
      <c r="AA25" s="4">
        <f t="shared" si="21"/>
        <v>8.2600000000000016</v>
      </c>
      <c r="AD25" s="17"/>
      <c r="AE25" s="17"/>
      <c r="AF25" s="18" t="s">
        <v>11</v>
      </c>
      <c r="AG25" s="4">
        <f>AVERAGE(AG7:AG13,AG16:AG22)</f>
        <v>726.04571428571421</v>
      </c>
      <c r="AH25" s="4">
        <f t="shared" ref="AH25:BD25" si="22">AVERAGE(AH7:AH13,AH16:AH22)</f>
        <v>609.96767142857141</v>
      </c>
      <c r="AI25" s="4">
        <f t="shared" si="22"/>
        <v>620.70007142857139</v>
      </c>
      <c r="AJ25" s="4">
        <f t="shared" si="22"/>
        <v>440.0128928571429</v>
      </c>
      <c r="AK25" s="4">
        <f t="shared" si="22"/>
        <v>447.58512142857143</v>
      </c>
      <c r="AL25" s="4">
        <f t="shared" si="22"/>
        <v>470.66198571428578</v>
      </c>
      <c r="AM25" s="4">
        <f t="shared" si="22"/>
        <v>702.81714285714293</v>
      </c>
      <c r="AN25" s="4">
        <f t="shared" si="22"/>
        <v>226.4391285714286</v>
      </c>
      <c r="AO25" s="4">
        <f t="shared" si="22"/>
        <v>577.75378571428587</v>
      </c>
      <c r="AP25" s="4">
        <f t="shared" si="22"/>
        <v>375.12677857142859</v>
      </c>
      <c r="AQ25" s="4">
        <f t="shared" si="22"/>
        <v>344.97253571428575</v>
      </c>
      <c r="AR25" s="4">
        <f t="shared" si="22"/>
        <v>178.33185714285719</v>
      </c>
      <c r="AS25" s="4">
        <f t="shared" si="22"/>
        <v>483.55132142857144</v>
      </c>
      <c r="AT25" s="4">
        <f t="shared" si="22"/>
        <v>277.69002857142857</v>
      </c>
      <c r="AU25" s="4">
        <f t="shared" si="22"/>
        <v>325.8800785714285</v>
      </c>
      <c r="AV25" s="4">
        <f t="shared" si="22"/>
        <v>355.74996428571421</v>
      </c>
      <c r="AW25" s="4">
        <f t="shared" si="22"/>
        <v>373.18603571428565</v>
      </c>
      <c r="AX25" s="4">
        <f t="shared" si="22"/>
        <v>180.22138571428567</v>
      </c>
      <c r="AY25" s="4">
        <f t="shared" si="22"/>
        <v>343.42127857142856</v>
      </c>
      <c r="AZ25" s="4">
        <f t="shared" si="22"/>
        <v>217.18478571428574</v>
      </c>
      <c r="BA25" s="4">
        <f t="shared" si="22"/>
        <v>122.35444285714286</v>
      </c>
      <c r="BB25" s="4">
        <f t="shared" si="22"/>
        <v>230.4127642857143</v>
      </c>
      <c r="BC25" s="4">
        <f t="shared" si="22"/>
        <v>410.14364285714288</v>
      </c>
      <c r="BD25" s="4">
        <f t="shared" si="22"/>
        <v>102.51709285714284</v>
      </c>
      <c r="BE25" s="4">
        <f t="shared" ref="BE25:CB25" si="23">AVERAGE(BE7:BE13,BE16:BE22)</f>
        <v>21.68327142857143</v>
      </c>
      <c r="BF25" s="4">
        <f t="shared" si="23"/>
        <v>19.093785714285712</v>
      </c>
      <c r="BG25" s="4">
        <f t="shared" si="23"/>
        <v>23.446009285714286</v>
      </c>
      <c r="BH25" s="4">
        <f t="shared" si="23"/>
        <v>17.566478571428572</v>
      </c>
      <c r="BI25" s="4">
        <f t="shared" si="23"/>
        <v>16.833007142857145</v>
      </c>
      <c r="BJ25" s="4">
        <f t="shared" si="23"/>
        <v>17.183521428571428</v>
      </c>
      <c r="BK25" s="4">
        <f t="shared" si="23"/>
        <v>21.851371428571429</v>
      </c>
      <c r="BL25" s="4">
        <f t="shared" si="23"/>
        <v>15.828434999999999</v>
      </c>
      <c r="BM25" s="4">
        <f t="shared" si="23"/>
        <v>19.429142857142857</v>
      </c>
      <c r="BN25" s="4">
        <f t="shared" si="23"/>
        <v>17.213141428571429</v>
      </c>
      <c r="BO25" s="4">
        <f t="shared" si="23"/>
        <v>21.914292857142861</v>
      </c>
      <c r="BP25" s="4">
        <f t="shared" si="23"/>
        <v>14.33746714285714</v>
      </c>
      <c r="BQ25" s="4">
        <f t="shared" si="23"/>
        <v>18.540214285714285</v>
      </c>
      <c r="BR25" s="4">
        <f t="shared" si="23"/>
        <v>17.837135714285711</v>
      </c>
      <c r="BS25" s="4">
        <f t="shared" si="23"/>
        <v>17.586835714285712</v>
      </c>
      <c r="BT25" s="4">
        <f t="shared" si="23"/>
        <v>19.230049999999999</v>
      </c>
      <c r="BU25" s="4">
        <f t="shared" si="23"/>
        <v>15.614514285714288</v>
      </c>
      <c r="BV25" s="4">
        <f t="shared" si="23"/>
        <v>15.093956428571429</v>
      </c>
      <c r="BW25" s="4">
        <f t="shared" si="23"/>
        <v>17.778064285714287</v>
      </c>
      <c r="BX25" s="4">
        <f t="shared" si="23"/>
        <v>19.028636428571428</v>
      </c>
      <c r="BY25" s="4">
        <f t="shared" si="23"/>
        <v>14.857708571428569</v>
      </c>
      <c r="BZ25" s="4">
        <f t="shared" si="23"/>
        <v>20.120078571428568</v>
      </c>
      <c r="CA25" s="4">
        <f t="shared" si="23"/>
        <v>20.096016428571431</v>
      </c>
      <c r="CB25" s="4">
        <f t="shared" si="23"/>
        <v>15.141849285714285</v>
      </c>
      <c r="CE25" s="17"/>
      <c r="CF25" s="17"/>
      <c r="CG25" s="18" t="s">
        <v>11</v>
      </c>
      <c r="CH25" s="4">
        <f t="shared" ref="CH25:CJ25" si="24">AVERAGE(CH7:CH13,CH16:CH22)</f>
        <v>30.840000000000003</v>
      </c>
      <c r="CI25" s="4">
        <f t="shared" si="24"/>
        <v>3.5885714285714281</v>
      </c>
      <c r="CJ25" s="4">
        <f t="shared" si="24"/>
        <v>4.0714285714285712</v>
      </c>
    </row>
    <row r="26" spans="2:88" x14ac:dyDescent="0.3">
      <c r="B26" s="17"/>
      <c r="C26" s="17"/>
      <c r="D26" s="18" t="s">
        <v>4</v>
      </c>
      <c r="E26" s="4">
        <f t="shared" ref="E26:F26" si="25">STDEV(E7:E13,E16:E22)/SQRT(14)</f>
        <v>1.588826171368581</v>
      </c>
      <c r="F26" s="4">
        <f t="shared" si="25"/>
        <v>21.476204374478744</v>
      </c>
      <c r="I26" s="17"/>
      <c r="J26" s="17"/>
      <c r="K26" s="18" t="s">
        <v>4</v>
      </c>
      <c r="L26" s="4">
        <f t="shared" ref="L26:AA26" si="26">STDEV(L7:L13,L16:L22)/SQRT(14)</f>
        <v>95.749865974583628</v>
      </c>
      <c r="M26" s="4">
        <f t="shared" si="26"/>
        <v>112.11596503813934</v>
      </c>
      <c r="N26" s="4">
        <f t="shared" si="26"/>
        <v>63.822629188154075</v>
      </c>
      <c r="O26" s="4">
        <f t="shared" si="26"/>
        <v>44.953046804883797</v>
      </c>
      <c r="P26" s="4">
        <f t="shared" si="26"/>
        <v>48.54109803421612</v>
      </c>
      <c r="Q26" s="4">
        <f t="shared" si="26"/>
        <v>63.94484618948939</v>
      </c>
      <c r="R26" s="4">
        <f t="shared" si="26"/>
        <v>37.446073676003067</v>
      </c>
      <c r="S26" s="4">
        <f t="shared" si="26"/>
        <v>77.290195495584555</v>
      </c>
      <c r="T26" s="4">
        <f t="shared" si="26"/>
        <v>4.3378707637447311</v>
      </c>
      <c r="U26" s="4">
        <f t="shared" si="26"/>
        <v>5.7482028588725349</v>
      </c>
      <c r="V26" s="4">
        <f t="shared" si="26"/>
        <v>3.8564874494038919</v>
      </c>
      <c r="W26" s="4">
        <f t="shared" si="26"/>
        <v>1.6541148918237862</v>
      </c>
      <c r="X26" s="4">
        <f t="shared" si="26"/>
        <v>2.0814517636183689</v>
      </c>
      <c r="Y26" s="4">
        <f t="shared" si="26"/>
        <v>3.2430623936594216</v>
      </c>
      <c r="Z26" s="4">
        <f t="shared" si="26"/>
        <v>1.2915309207716481</v>
      </c>
      <c r="AA26" s="4">
        <f t="shared" si="26"/>
        <v>1.4213675507361609</v>
      </c>
      <c r="AD26" s="17"/>
      <c r="AE26" s="17"/>
      <c r="AF26" s="18" t="s">
        <v>4</v>
      </c>
      <c r="AG26" s="4">
        <f>STDEV(AG7:AG13,AG16:AG22)/SQRT(14)</f>
        <v>113.24846037788217</v>
      </c>
      <c r="AH26" s="4">
        <f t="shared" ref="AH26:BD26" si="27">STDEV(AH7:AH13,AH16:AH22)/SQRT(14)</f>
        <v>116.63547357605299</v>
      </c>
      <c r="AI26" s="4">
        <f t="shared" si="27"/>
        <v>126.83480271469438</v>
      </c>
      <c r="AJ26" s="4">
        <f t="shared" si="27"/>
        <v>77.390100336679794</v>
      </c>
      <c r="AK26" s="4">
        <f t="shared" si="27"/>
        <v>137.6956465827846</v>
      </c>
      <c r="AL26" s="4">
        <f t="shared" si="27"/>
        <v>97.714600530358041</v>
      </c>
      <c r="AM26" s="4">
        <f t="shared" si="27"/>
        <v>95.409817860847994</v>
      </c>
      <c r="AN26" s="4">
        <f t="shared" si="27"/>
        <v>74.32543757430652</v>
      </c>
      <c r="AO26" s="4">
        <f t="shared" si="27"/>
        <v>94.83975214494204</v>
      </c>
      <c r="AP26" s="4">
        <f t="shared" si="27"/>
        <v>113.42813186202785</v>
      </c>
      <c r="AQ26" s="4">
        <f t="shared" si="27"/>
        <v>80.946796603302573</v>
      </c>
      <c r="AR26" s="4">
        <f t="shared" si="27"/>
        <v>56.928924982796659</v>
      </c>
      <c r="AS26" s="4">
        <f t="shared" si="27"/>
        <v>120.1387650633085</v>
      </c>
      <c r="AT26" s="4">
        <f t="shared" si="27"/>
        <v>76.412879357645551</v>
      </c>
      <c r="AU26" s="4">
        <f t="shared" si="27"/>
        <v>90.064851421524196</v>
      </c>
      <c r="AV26" s="4">
        <f t="shared" si="27"/>
        <v>87.33865714093956</v>
      </c>
      <c r="AW26" s="4">
        <f t="shared" si="27"/>
        <v>110.3513488673983</v>
      </c>
      <c r="AX26" s="4">
        <f t="shared" si="27"/>
        <v>47.170132180851439</v>
      </c>
      <c r="AY26" s="4">
        <f t="shared" si="27"/>
        <v>108.99587523827802</v>
      </c>
      <c r="AZ26" s="4">
        <f t="shared" si="27"/>
        <v>29.437720277644107</v>
      </c>
      <c r="BA26" s="4">
        <f t="shared" si="27"/>
        <v>23.80569085935268</v>
      </c>
      <c r="BB26" s="4">
        <f t="shared" si="27"/>
        <v>37.183027722831817</v>
      </c>
      <c r="BC26" s="4">
        <f t="shared" si="27"/>
        <v>108.87402006193317</v>
      </c>
      <c r="BD26" s="4">
        <f t="shared" si="27"/>
        <v>14.182664526942302</v>
      </c>
      <c r="BE26" s="4">
        <f t="shared" ref="BE26:CB26" si="28">STDEV(BE7:BE13,BE16:BE22)/SQRT(14)</f>
        <v>1.0231599761817705</v>
      </c>
      <c r="BF26" s="4">
        <f t="shared" si="28"/>
        <v>0.87573102887208287</v>
      </c>
      <c r="BG26" s="4">
        <f t="shared" si="28"/>
        <v>5.113921224442211</v>
      </c>
      <c r="BH26" s="4">
        <f t="shared" si="28"/>
        <v>0.98125817234245261</v>
      </c>
      <c r="BI26" s="4">
        <f t="shared" si="28"/>
        <v>1.227465873049663</v>
      </c>
      <c r="BJ26" s="4">
        <f t="shared" si="28"/>
        <v>0.95560236535860399</v>
      </c>
      <c r="BK26" s="4">
        <f t="shared" si="28"/>
        <v>1.7793608368875855</v>
      </c>
      <c r="BL26" s="4">
        <f t="shared" si="28"/>
        <v>1.0328310610273133</v>
      </c>
      <c r="BM26" s="4">
        <f t="shared" si="28"/>
        <v>0.83144241867552049</v>
      </c>
      <c r="BN26" s="4">
        <f t="shared" si="28"/>
        <v>1.1975597782146974</v>
      </c>
      <c r="BO26" s="4">
        <f t="shared" si="28"/>
        <v>2.5184635966682762</v>
      </c>
      <c r="BP26" s="4">
        <f t="shared" si="28"/>
        <v>1.0237568025607862</v>
      </c>
      <c r="BQ26" s="4">
        <f t="shared" si="28"/>
        <v>0.84928380097567469</v>
      </c>
      <c r="BR26" s="4">
        <f t="shared" si="28"/>
        <v>1.0365056740676459</v>
      </c>
      <c r="BS26" s="4">
        <f t="shared" si="28"/>
        <v>0.88807877036579475</v>
      </c>
      <c r="BT26" s="4">
        <f t="shared" si="28"/>
        <v>1.2022138021693074</v>
      </c>
      <c r="BU26" s="4">
        <f t="shared" si="28"/>
        <v>0.86079426897533784</v>
      </c>
      <c r="BV26" s="4">
        <f t="shared" si="28"/>
        <v>1.2781412575021736</v>
      </c>
      <c r="BW26" s="4">
        <f t="shared" si="28"/>
        <v>0.87329778556029958</v>
      </c>
      <c r="BX26" s="4">
        <f t="shared" si="28"/>
        <v>1.0553941673521257</v>
      </c>
      <c r="BY26" s="4">
        <f t="shared" si="28"/>
        <v>0.8403248376400585</v>
      </c>
      <c r="BZ26" s="4">
        <f t="shared" si="28"/>
        <v>1.0481522311620415</v>
      </c>
      <c r="CA26" s="4">
        <f t="shared" si="28"/>
        <v>1.1175204435456256</v>
      </c>
      <c r="CB26" s="4">
        <f t="shared" si="28"/>
        <v>0.94646482847434699</v>
      </c>
      <c r="CE26" s="17"/>
      <c r="CF26" s="17"/>
      <c r="CG26" s="18" t="s">
        <v>4</v>
      </c>
      <c r="CH26" s="4">
        <f t="shared" ref="CH26:CJ26" si="29">STDEV(CH7:CH13,CH16:CH22)/SQRT(14)</f>
        <v>1.6495353991251644</v>
      </c>
      <c r="CI26" s="4">
        <f t="shared" si="29"/>
        <v>1.0040220528327892</v>
      </c>
      <c r="CJ26" s="4">
        <f t="shared" si="29"/>
        <v>0.65014187559235415</v>
      </c>
    </row>
    <row r="27" spans="2:88" x14ac:dyDescent="0.3">
      <c r="B27" s="17"/>
      <c r="C27" s="17"/>
      <c r="D27" s="20"/>
      <c r="E27" s="2"/>
      <c r="F27" s="2"/>
      <c r="I27" s="17"/>
      <c r="J27" s="17"/>
      <c r="K27" s="20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D27" s="17"/>
      <c r="AE27" s="17"/>
      <c r="AF27" s="20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E27" s="17"/>
      <c r="CF27" s="17"/>
      <c r="CG27" s="20"/>
      <c r="CH27" s="2"/>
      <c r="CI27" s="2"/>
      <c r="CJ27" s="2"/>
    </row>
    <row r="28" spans="2:88" x14ac:dyDescent="0.3">
      <c r="B28" s="56" t="s">
        <v>13</v>
      </c>
      <c r="C28" s="57" t="s">
        <v>3</v>
      </c>
      <c r="D28" s="21">
        <v>1</v>
      </c>
      <c r="E28" s="2">
        <v>33.840000000000003</v>
      </c>
      <c r="F28" s="2">
        <v>1045.9000000000001</v>
      </c>
      <c r="I28" s="56" t="s">
        <v>13</v>
      </c>
      <c r="J28" s="57" t="s">
        <v>3</v>
      </c>
      <c r="K28" s="21">
        <v>1</v>
      </c>
      <c r="L28" s="2">
        <v>1145.5</v>
      </c>
      <c r="M28" s="2">
        <v>298.339</v>
      </c>
      <c r="N28" s="2">
        <v>933.399</v>
      </c>
      <c r="O28" s="2">
        <v>1018.5</v>
      </c>
      <c r="P28" s="2">
        <v>91.752499999999998</v>
      </c>
      <c r="Q28" s="2">
        <v>350.55900000000003</v>
      </c>
      <c r="R28" s="2">
        <v>362.43799999999999</v>
      </c>
      <c r="S28" s="2">
        <v>848.01900000000001</v>
      </c>
      <c r="T28" s="2">
        <v>60</v>
      </c>
      <c r="U28" s="2">
        <v>16.72</v>
      </c>
      <c r="V28" s="2">
        <v>53.96</v>
      </c>
      <c r="W28" s="2">
        <v>60</v>
      </c>
      <c r="X28" s="2">
        <v>5.72</v>
      </c>
      <c r="Y28" s="2">
        <v>20.48</v>
      </c>
      <c r="Z28" s="2">
        <v>17.239999999999998</v>
      </c>
      <c r="AA28" s="2">
        <v>15.4</v>
      </c>
      <c r="AD28" s="56" t="s">
        <v>13</v>
      </c>
      <c r="AE28" s="57" t="s">
        <v>3</v>
      </c>
      <c r="AF28" s="21">
        <v>1</v>
      </c>
      <c r="AG28" s="2">
        <v>1328.83</v>
      </c>
      <c r="AH28" s="2">
        <v>308.17599999999999</v>
      </c>
      <c r="AI28" s="2">
        <v>64.322500000000005</v>
      </c>
      <c r="AJ28" s="2">
        <v>123.02200000000001</v>
      </c>
      <c r="AK28" s="2">
        <v>122.01</v>
      </c>
      <c r="AL28" s="2">
        <v>110.923</v>
      </c>
      <c r="AM28" s="2">
        <v>169.99600000000001</v>
      </c>
      <c r="AN28" s="2">
        <v>54.419600000000003</v>
      </c>
      <c r="AO28" s="2">
        <v>97.624899999999997</v>
      </c>
      <c r="AP28" s="2">
        <v>193.18700000000001</v>
      </c>
      <c r="AQ28" s="2">
        <v>319.51400000000001</v>
      </c>
      <c r="AR28" s="2">
        <v>864.70799999999997</v>
      </c>
      <c r="AS28" s="2">
        <v>55.508899999999997</v>
      </c>
      <c r="AT28" s="2">
        <v>559.37900000000002</v>
      </c>
      <c r="AU28" s="2">
        <v>286.375</v>
      </c>
      <c r="AV28" s="2">
        <v>92.409899999999993</v>
      </c>
      <c r="AW28" s="2">
        <v>46.952800000000003</v>
      </c>
      <c r="AX28" s="2">
        <v>52.372599999999998</v>
      </c>
      <c r="AY28" s="2">
        <v>50.417700000000004</v>
      </c>
      <c r="AZ28" s="2">
        <v>121.631</v>
      </c>
      <c r="BA28" s="2">
        <v>89.169399999999996</v>
      </c>
      <c r="BB28" s="2">
        <v>93.9452</v>
      </c>
      <c r="BC28" s="2">
        <v>115.72</v>
      </c>
      <c r="BD28" s="2">
        <v>40.225999999999999</v>
      </c>
      <c r="BE28" s="2">
        <v>22.5992</v>
      </c>
      <c r="BF28" s="2">
        <v>16.288399999999999</v>
      </c>
      <c r="BG28" s="2">
        <v>11.824</v>
      </c>
      <c r="BH28" s="2">
        <v>13.1998</v>
      </c>
      <c r="BI28" s="2">
        <v>14.456200000000001</v>
      </c>
      <c r="BJ28" s="2">
        <v>9.1823399999999999</v>
      </c>
      <c r="BK28" s="2">
        <v>24.7088</v>
      </c>
      <c r="BL28" s="2">
        <v>13.338100000000001</v>
      </c>
      <c r="BM28" s="2">
        <v>21.039899999999999</v>
      </c>
      <c r="BN28" s="2">
        <v>14.635400000000001</v>
      </c>
      <c r="BO28" s="2">
        <v>18.533300000000001</v>
      </c>
      <c r="BP28" s="2">
        <v>18.962900000000001</v>
      </c>
      <c r="BQ28" s="2">
        <v>12.173</v>
      </c>
      <c r="BR28" s="2">
        <v>20.626100000000001</v>
      </c>
      <c r="BS28" s="2">
        <v>19.668600000000001</v>
      </c>
      <c r="BT28" s="2">
        <v>18.631</v>
      </c>
      <c r="BU28" s="2">
        <v>13.9741</v>
      </c>
      <c r="BV28" s="2">
        <v>9.1560500000000005</v>
      </c>
      <c r="BW28" s="2">
        <v>15.0053</v>
      </c>
      <c r="BX28" s="2">
        <v>19.367999999999999</v>
      </c>
      <c r="BY28" s="2">
        <v>11.258800000000001</v>
      </c>
      <c r="BZ28" s="2">
        <v>19.903600000000001</v>
      </c>
      <c r="CA28" s="2">
        <v>16.918199999999999</v>
      </c>
      <c r="CB28" s="2">
        <v>12.4154</v>
      </c>
      <c r="CE28" s="56" t="s">
        <v>13</v>
      </c>
      <c r="CF28" s="57" t="s">
        <v>3</v>
      </c>
      <c r="CG28" s="21">
        <v>1</v>
      </c>
      <c r="CH28" s="2">
        <v>43.04</v>
      </c>
      <c r="CI28" s="2">
        <v>0</v>
      </c>
      <c r="CJ28" s="2">
        <v>4</v>
      </c>
    </row>
    <row r="29" spans="2:88" x14ac:dyDescent="0.3">
      <c r="B29" s="56"/>
      <c r="C29" s="58"/>
      <c r="D29" s="21">
        <v>2</v>
      </c>
      <c r="E29" s="2">
        <v>45.56</v>
      </c>
      <c r="F29" s="2">
        <v>953.98099999999999</v>
      </c>
      <c r="G29" s="37"/>
      <c r="H29" s="37"/>
      <c r="I29" s="56"/>
      <c r="J29" s="58"/>
      <c r="K29" s="21">
        <v>2</v>
      </c>
      <c r="L29" s="2">
        <v>534.50400000000002</v>
      </c>
      <c r="M29" s="2">
        <v>845.07399999999996</v>
      </c>
      <c r="N29" s="2">
        <v>679.74699999999996</v>
      </c>
      <c r="O29" s="2">
        <v>75.879000000000005</v>
      </c>
      <c r="P29" s="2">
        <v>286.42899999999997</v>
      </c>
      <c r="Q29" s="2">
        <v>399.09899999999999</v>
      </c>
      <c r="R29" s="2">
        <v>225.41399999999999</v>
      </c>
      <c r="S29" s="2">
        <v>133.97</v>
      </c>
      <c r="T29" s="2">
        <v>28.84</v>
      </c>
      <c r="U29" s="2">
        <v>48.76</v>
      </c>
      <c r="V29" s="2">
        <v>42.4</v>
      </c>
      <c r="W29" s="2">
        <v>4.72</v>
      </c>
      <c r="X29" s="2">
        <v>13.96</v>
      </c>
      <c r="Y29" s="2">
        <v>17.84</v>
      </c>
      <c r="Z29" s="2">
        <v>10.36</v>
      </c>
      <c r="AA29" s="2">
        <v>6.28</v>
      </c>
      <c r="AD29" s="56"/>
      <c r="AE29" s="58"/>
      <c r="AF29" s="21">
        <v>2</v>
      </c>
      <c r="AG29" s="2">
        <v>1216.83</v>
      </c>
      <c r="AH29" s="2">
        <v>55.600999999999999</v>
      </c>
      <c r="AI29" s="2">
        <v>1022.63</v>
      </c>
      <c r="AJ29" s="2">
        <v>487.822</v>
      </c>
      <c r="AK29" s="2">
        <v>67.871600000000001</v>
      </c>
      <c r="AL29" s="2">
        <v>166.33099999999999</v>
      </c>
      <c r="AM29" s="2">
        <v>691.21</v>
      </c>
      <c r="AN29" s="2">
        <v>1110.4100000000001</v>
      </c>
      <c r="AO29" s="2">
        <v>249.71</v>
      </c>
      <c r="AP29" s="2">
        <v>156.279</v>
      </c>
      <c r="AQ29" s="2">
        <v>1024.73</v>
      </c>
      <c r="AR29" s="2">
        <v>430.084</v>
      </c>
      <c r="AS29" s="2">
        <v>82.099500000000006</v>
      </c>
      <c r="AT29" s="2">
        <v>122.476</v>
      </c>
      <c r="AU29" s="2">
        <v>106.71899999999999</v>
      </c>
      <c r="AV29" s="2">
        <v>125.913</v>
      </c>
      <c r="AW29" s="2">
        <v>171.863</v>
      </c>
      <c r="AX29" s="2">
        <v>165.77199999999999</v>
      </c>
      <c r="AY29" s="2">
        <v>95.3446</v>
      </c>
      <c r="AZ29" s="2">
        <v>135.00399999999999</v>
      </c>
      <c r="BA29" s="2">
        <v>188.06700000000001</v>
      </c>
      <c r="BB29" s="2">
        <v>141.441</v>
      </c>
      <c r="BC29" s="2">
        <v>109.803</v>
      </c>
      <c r="BD29" s="2">
        <v>55.020099999999999</v>
      </c>
      <c r="BE29" s="2">
        <v>20.554500000000001</v>
      </c>
      <c r="BF29" s="2">
        <v>14.040699999999999</v>
      </c>
      <c r="BG29" s="2">
        <v>18.8538</v>
      </c>
      <c r="BH29" s="2">
        <v>23.866</v>
      </c>
      <c r="BI29" s="2">
        <v>15.2864</v>
      </c>
      <c r="BJ29" s="2">
        <v>17.770399999999999</v>
      </c>
      <c r="BK29" s="2">
        <v>20.258199999999999</v>
      </c>
      <c r="BL29" s="2">
        <v>19.251100000000001</v>
      </c>
      <c r="BM29" s="2">
        <v>17.836400000000001</v>
      </c>
      <c r="BN29" s="2">
        <v>16.9133</v>
      </c>
      <c r="BO29" s="2">
        <v>19.334499999999998</v>
      </c>
      <c r="BP29" s="2">
        <v>18.996700000000001</v>
      </c>
      <c r="BQ29" s="2">
        <v>16.686900000000001</v>
      </c>
      <c r="BR29" s="2">
        <v>16.640699999999999</v>
      </c>
      <c r="BS29" s="2">
        <v>19.762799999999999</v>
      </c>
      <c r="BT29" s="2">
        <v>23.667899999999999</v>
      </c>
      <c r="BU29" s="2">
        <v>17.049900000000001</v>
      </c>
      <c r="BV29" s="2">
        <v>15.8179</v>
      </c>
      <c r="BW29" s="2">
        <v>18.768599999999999</v>
      </c>
      <c r="BX29" s="2">
        <v>17.7637</v>
      </c>
      <c r="BY29" s="2">
        <v>16.439399999999999</v>
      </c>
      <c r="BZ29" s="2">
        <v>17.248899999999999</v>
      </c>
      <c r="CA29" s="2">
        <v>16.5366</v>
      </c>
      <c r="CB29" s="2">
        <v>16.375</v>
      </c>
      <c r="CE29" s="56"/>
      <c r="CF29" s="58"/>
      <c r="CG29" s="21">
        <v>2</v>
      </c>
      <c r="CH29" s="2">
        <v>26.64</v>
      </c>
      <c r="CI29" s="2">
        <v>3.64</v>
      </c>
      <c r="CJ29" s="2">
        <v>1</v>
      </c>
    </row>
    <row r="30" spans="2:88" x14ac:dyDescent="0.3">
      <c r="B30" s="56"/>
      <c r="C30" s="58"/>
      <c r="D30" s="21">
        <v>3</v>
      </c>
      <c r="E30" s="2">
        <v>32.76</v>
      </c>
      <c r="F30" s="2">
        <v>1097.8699999999999</v>
      </c>
      <c r="I30" s="56"/>
      <c r="J30" s="58"/>
      <c r="K30" s="21">
        <v>3</v>
      </c>
      <c r="L30" s="2">
        <v>731.92</v>
      </c>
      <c r="M30" s="2">
        <v>329.488</v>
      </c>
      <c r="N30" s="2">
        <v>253.54599999999999</v>
      </c>
      <c r="O30" s="2">
        <v>341.06700000000001</v>
      </c>
      <c r="P30" s="2">
        <v>263.53100000000001</v>
      </c>
      <c r="Q30" s="2">
        <v>245.60900000000001</v>
      </c>
      <c r="R30" s="2">
        <v>454.89299999999997</v>
      </c>
      <c r="S30" s="2">
        <v>203.22900000000001</v>
      </c>
      <c r="T30" s="2">
        <v>39.479999999999997</v>
      </c>
      <c r="U30" s="2">
        <v>18.28</v>
      </c>
      <c r="V30" s="2">
        <v>11.68</v>
      </c>
      <c r="W30" s="2">
        <v>14.24</v>
      </c>
      <c r="X30" s="2">
        <v>10.4</v>
      </c>
      <c r="Y30" s="2">
        <v>10.28</v>
      </c>
      <c r="Z30" s="2">
        <v>19.920000000000002</v>
      </c>
      <c r="AA30" s="2">
        <v>8.4</v>
      </c>
      <c r="AD30" s="56"/>
      <c r="AE30" s="58"/>
      <c r="AF30" s="21">
        <v>3</v>
      </c>
      <c r="AG30" s="2">
        <v>894.04700000000003</v>
      </c>
      <c r="AH30" s="2">
        <v>67.209900000000005</v>
      </c>
      <c r="AI30" s="2">
        <v>136.846</v>
      </c>
      <c r="AJ30" s="2">
        <v>200.35300000000001</v>
      </c>
      <c r="AK30" s="2">
        <v>43.519599999999997</v>
      </c>
      <c r="AL30" s="2">
        <v>1010.8</v>
      </c>
      <c r="AM30" s="2">
        <v>140.43</v>
      </c>
      <c r="AN30" s="2">
        <v>278.61799999999999</v>
      </c>
      <c r="AO30" s="2">
        <v>134.47800000000001</v>
      </c>
      <c r="AP30" s="2">
        <v>197.90700000000001</v>
      </c>
      <c r="AQ30" s="2">
        <v>118.809</v>
      </c>
      <c r="AR30" s="2">
        <v>37.107700000000001</v>
      </c>
      <c r="AS30" s="2">
        <v>121.337</v>
      </c>
      <c r="AT30" s="2">
        <v>54.452599999999997</v>
      </c>
      <c r="AU30" s="2">
        <v>420.87299999999999</v>
      </c>
      <c r="AV30" s="2">
        <v>197.05600000000001</v>
      </c>
      <c r="AW30" s="2">
        <v>79.2</v>
      </c>
      <c r="AX30" s="2">
        <v>44.049300000000002</v>
      </c>
      <c r="AY30" s="2">
        <v>74.025800000000004</v>
      </c>
      <c r="AZ30" s="2">
        <v>109.398</v>
      </c>
      <c r="BA30" s="2">
        <v>51.184899999999999</v>
      </c>
      <c r="BB30" s="2">
        <v>106.309</v>
      </c>
      <c r="BC30" s="2">
        <v>149.126</v>
      </c>
      <c r="BD30" s="2">
        <v>63.294600000000003</v>
      </c>
      <c r="BE30" s="2">
        <v>25.869399999999999</v>
      </c>
      <c r="BF30" s="2">
        <v>14.2394</v>
      </c>
      <c r="BG30" s="2">
        <v>17.726199999999999</v>
      </c>
      <c r="BH30" s="2">
        <v>20.1158</v>
      </c>
      <c r="BI30" s="2">
        <v>12.3635</v>
      </c>
      <c r="BJ30" s="2">
        <v>20.280799999999999</v>
      </c>
      <c r="BK30" s="2">
        <v>19.3965</v>
      </c>
      <c r="BL30" s="2">
        <v>19.083500000000001</v>
      </c>
      <c r="BM30" s="2">
        <v>20.881599999999999</v>
      </c>
      <c r="BN30" s="2">
        <v>15.5587</v>
      </c>
      <c r="BO30" s="2">
        <v>19.801500000000001</v>
      </c>
      <c r="BP30" s="2">
        <v>11.452999999999999</v>
      </c>
      <c r="BQ30" s="2">
        <v>15.320399999999999</v>
      </c>
      <c r="BR30" s="2">
        <v>14.180400000000001</v>
      </c>
      <c r="BS30" s="2">
        <v>21.649799999999999</v>
      </c>
      <c r="BT30" s="2">
        <v>20.526700000000002</v>
      </c>
      <c r="BU30" s="2">
        <v>17.522099999999998</v>
      </c>
      <c r="BV30" s="2">
        <v>12.3734</v>
      </c>
      <c r="BW30" s="2">
        <v>16.233699999999999</v>
      </c>
      <c r="BX30" s="2">
        <v>18.2331</v>
      </c>
      <c r="BY30" s="2">
        <v>13.759399999999999</v>
      </c>
      <c r="BZ30" s="2">
        <v>18.203600000000002</v>
      </c>
      <c r="CA30" s="2">
        <v>18.456199999999999</v>
      </c>
      <c r="CB30" s="2">
        <v>13.2972</v>
      </c>
      <c r="CE30" s="56"/>
      <c r="CF30" s="58"/>
      <c r="CG30" s="21">
        <v>3</v>
      </c>
      <c r="CH30" s="2">
        <v>30.88</v>
      </c>
      <c r="CI30" s="2">
        <v>2.48</v>
      </c>
      <c r="CJ30" s="2">
        <v>1</v>
      </c>
    </row>
    <row r="31" spans="2:88" x14ac:dyDescent="0.3">
      <c r="B31" s="56"/>
      <c r="C31" s="58"/>
      <c r="D31" s="21">
        <v>4</v>
      </c>
      <c r="E31" s="2">
        <v>55</v>
      </c>
      <c r="F31" s="2">
        <v>1050.8499999999999</v>
      </c>
      <c r="I31" s="56"/>
      <c r="J31" s="58"/>
      <c r="K31" s="21">
        <v>4</v>
      </c>
      <c r="L31" s="2">
        <v>1236.81</v>
      </c>
      <c r="M31" s="2">
        <v>468.43</v>
      </c>
      <c r="N31" s="2">
        <v>180.31</v>
      </c>
      <c r="O31" s="2">
        <v>241.94200000000001</v>
      </c>
      <c r="P31" s="2">
        <v>1246.6099999999999</v>
      </c>
      <c r="Q31" s="2">
        <v>269.03300000000002</v>
      </c>
      <c r="R31" s="2">
        <v>397.22300000000001</v>
      </c>
      <c r="S31" s="2">
        <v>95.553399999999996</v>
      </c>
      <c r="T31" s="2">
        <v>60</v>
      </c>
      <c r="U31" s="2">
        <v>31.88</v>
      </c>
      <c r="V31" s="2">
        <v>9.76</v>
      </c>
      <c r="W31" s="2">
        <v>10.44</v>
      </c>
      <c r="X31" s="2">
        <v>60</v>
      </c>
      <c r="Y31" s="2">
        <v>13.72</v>
      </c>
      <c r="Z31" s="2">
        <v>18.72</v>
      </c>
      <c r="AA31" s="2">
        <v>4.8</v>
      </c>
      <c r="AD31" s="56"/>
      <c r="AE31" s="58"/>
      <c r="AF31" s="21">
        <v>4</v>
      </c>
      <c r="AG31" s="2">
        <v>130.44800000000001</v>
      </c>
      <c r="AH31" s="2">
        <v>1131.4100000000001</v>
      </c>
      <c r="AI31" s="2">
        <v>223.185</v>
      </c>
      <c r="AJ31" s="2">
        <v>162.90799999999999</v>
      </c>
      <c r="AK31" s="2">
        <v>393.53300000000002</v>
      </c>
      <c r="AL31" s="2">
        <v>238.3</v>
      </c>
      <c r="AM31" s="2">
        <v>1004.72</v>
      </c>
      <c r="AN31" s="2">
        <v>530.25800000000004</v>
      </c>
      <c r="AO31" s="2">
        <v>814.125</v>
      </c>
      <c r="AP31" s="2">
        <v>156.84299999999999</v>
      </c>
      <c r="AQ31" s="2">
        <v>117.848</v>
      </c>
      <c r="AR31" s="2">
        <v>130.62799999999999</v>
      </c>
      <c r="AS31" s="2">
        <v>86.436499999999995</v>
      </c>
      <c r="AT31" s="2">
        <v>657.68799999999999</v>
      </c>
      <c r="AU31" s="2">
        <v>291.52999999999997</v>
      </c>
      <c r="AV31" s="2">
        <v>223.779</v>
      </c>
      <c r="AW31" s="2">
        <v>88.166700000000006</v>
      </c>
      <c r="AX31" s="2">
        <v>142.148</v>
      </c>
      <c r="AY31" s="2">
        <v>57.912799999999997</v>
      </c>
      <c r="AZ31" s="2">
        <v>119.133</v>
      </c>
      <c r="BA31" s="2">
        <v>117.259</v>
      </c>
      <c r="BB31" s="2">
        <v>130.512</v>
      </c>
      <c r="BC31" s="2">
        <v>119.2</v>
      </c>
      <c r="BD31" s="2">
        <v>55.303600000000003</v>
      </c>
      <c r="BE31" s="2">
        <v>16.554300000000001</v>
      </c>
      <c r="BF31" s="2">
        <v>22.556000000000001</v>
      </c>
      <c r="BG31" s="2">
        <v>14.606299999999999</v>
      </c>
      <c r="BH31" s="2">
        <v>15.971399999999999</v>
      </c>
      <c r="BI31" s="2">
        <v>15.919600000000001</v>
      </c>
      <c r="BJ31" s="2">
        <v>15.1206</v>
      </c>
      <c r="BK31" s="2">
        <v>25.244299999999999</v>
      </c>
      <c r="BL31" s="2">
        <v>14.1327</v>
      </c>
      <c r="BM31" s="2">
        <v>14.9436</v>
      </c>
      <c r="BN31" s="2">
        <v>10.4841</v>
      </c>
      <c r="BO31" s="2">
        <v>13.514699999999999</v>
      </c>
      <c r="BP31" s="2">
        <v>10.6029</v>
      </c>
      <c r="BQ31" s="2">
        <v>13.0175</v>
      </c>
      <c r="BR31" s="2">
        <v>18.536899999999999</v>
      </c>
      <c r="BS31" s="2">
        <v>17.733000000000001</v>
      </c>
      <c r="BT31" s="2">
        <v>17.213699999999999</v>
      </c>
      <c r="BU31" s="2">
        <v>15.2012</v>
      </c>
      <c r="BV31" s="2">
        <v>19.209199999999999</v>
      </c>
      <c r="BW31" s="2">
        <v>14.1943</v>
      </c>
      <c r="BX31" s="2">
        <v>17.315899999999999</v>
      </c>
      <c r="BY31" s="2">
        <v>15.7607</v>
      </c>
      <c r="BZ31" s="2">
        <v>20.915400000000002</v>
      </c>
      <c r="CA31" s="2">
        <v>17.633199999999999</v>
      </c>
      <c r="CB31" s="2">
        <v>15.534700000000001</v>
      </c>
      <c r="CE31" s="56"/>
      <c r="CF31" s="58"/>
      <c r="CG31" s="21">
        <v>4</v>
      </c>
      <c r="CH31" s="2">
        <v>39.36</v>
      </c>
      <c r="CI31" s="2">
        <v>0</v>
      </c>
      <c r="CJ31" s="2">
        <v>2</v>
      </c>
    </row>
    <row r="32" spans="2:88" x14ac:dyDescent="0.3">
      <c r="B32" s="56"/>
      <c r="C32" s="58"/>
      <c r="D32" s="21">
        <v>5</v>
      </c>
      <c r="E32" s="2">
        <v>33.479999999999997</v>
      </c>
      <c r="F32" s="2">
        <v>1024.06</v>
      </c>
      <c r="I32" s="56"/>
      <c r="J32" s="58"/>
      <c r="K32" s="21">
        <v>5</v>
      </c>
      <c r="L32" s="2">
        <v>295.80200000000002</v>
      </c>
      <c r="M32" s="2">
        <v>310.83499999999998</v>
      </c>
      <c r="N32" s="2">
        <v>672.55700000000002</v>
      </c>
      <c r="O32" s="2">
        <v>216.99799999999999</v>
      </c>
      <c r="P32" s="2">
        <v>354.57600000000002</v>
      </c>
      <c r="Q32" s="2">
        <v>138.25</v>
      </c>
      <c r="R32" s="2">
        <v>254.749</v>
      </c>
      <c r="S32" s="2">
        <v>266.29199999999997</v>
      </c>
      <c r="T32" s="2">
        <v>11.76</v>
      </c>
      <c r="U32" s="2">
        <v>12.28</v>
      </c>
      <c r="V32" s="2">
        <v>30.04</v>
      </c>
      <c r="W32" s="2">
        <v>10.16</v>
      </c>
      <c r="X32" s="2">
        <v>14.2</v>
      </c>
      <c r="Y32" s="2">
        <v>5.4</v>
      </c>
      <c r="Z32" s="2">
        <v>11.64</v>
      </c>
      <c r="AA32" s="2">
        <v>10.36</v>
      </c>
      <c r="AD32" s="56"/>
      <c r="AE32" s="58"/>
      <c r="AF32" s="21">
        <v>5</v>
      </c>
      <c r="AG32" s="2">
        <v>914.57399999999996</v>
      </c>
      <c r="AH32" s="2">
        <v>66.775400000000005</v>
      </c>
      <c r="AI32" s="2">
        <v>1032.1199999999999</v>
      </c>
      <c r="AJ32" s="2">
        <v>327.86599999999999</v>
      </c>
      <c r="AK32" s="2">
        <v>255.60400000000001</v>
      </c>
      <c r="AL32" s="2">
        <v>484.96100000000001</v>
      </c>
      <c r="AM32" s="2">
        <v>528.16200000000003</v>
      </c>
      <c r="AN32" s="2">
        <v>1390.17</v>
      </c>
      <c r="AO32" s="2">
        <v>563.71400000000006</v>
      </c>
      <c r="AP32" s="2">
        <v>248.596</v>
      </c>
      <c r="AQ32" s="2">
        <v>212.14699999999999</v>
      </c>
      <c r="AR32" s="2">
        <v>256.48099999999999</v>
      </c>
      <c r="AS32" s="2">
        <v>987.10299999999995</v>
      </c>
      <c r="AT32" s="2">
        <v>278.03500000000003</v>
      </c>
      <c r="AU32" s="2">
        <v>66.879099999999994</v>
      </c>
      <c r="AV32" s="2">
        <v>309.05799999999999</v>
      </c>
      <c r="AW32" s="2">
        <v>73.087800000000001</v>
      </c>
      <c r="AX32" s="2">
        <v>124.336</v>
      </c>
      <c r="AY32" s="2">
        <v>105.502</v>
      </c>
      <c r="AZ32" s="2">
        <v>161.43700000000001</v>
      </c>
      <c r="BA32" s="2">
        <v>88.125500000000002</v>
      </c>
      <c r="BB32" s="2">
        <v>176.46899999999999</v>
      </c>
      <c r="BC32" s="2">
        <v>158.32</v>
      </c>
      <c r="BD32" s="2">
        <v>117.36199999999999</v>
      </c>
      <c r="BE32" s="2">
        <v>24.401700000000002</v>
      </c>
      <c r="BF32" s="2">
        <v>14.643700000000001</v>
      </c>
      <c r="BG32" s="2">
        <v>25.7514</v>
      </c>
      <c r="BH32" s="2">
        <v>20.698599999999999</v>
      </c>
      <c r="BI32" s="2">
        <v>20.415700000000001</v>
      </c>
      <c r="BJ32" s="2">
        <v>24.742899999999999</v>
      </c>
      <c r="BK32" s="2">
        <v>26.946999999999999</v>
      </c>
      <c r="BL32" s="2">
        <v>23.8369</v>
      </c>
      <c r="BM32" s="2">
        <v>23.293900000000001</v>
      </c>
      <c r="BN32" s="2">
        <v>17.311699999999998</v>
      </c>
      <c r="BO32" s="2">
        <v>18.5443</v>
      </c>
      <c r="BP32" s="2">
        <v>15.677300000000001</v>
      </c>
      <c r="BQ32" s="2">
        <v>22.6816</v>
      </c>
      <c r="BR32" s="2">
        <v>21.996400000000001</v>
      </c>
      <c r="BS32" s="2">
        <v>14.0502</v>
      </c>
      <c r="BT32" s="2">
        <v>19.316099999999999</v>
      </c>
      <c r="BU32" s="2">
        <v>17.076599999999999</v>
      </c>
      <c r="BV32" s="2">
        <v>16.2744</v>
      </c>
      <c r="BW32" s="2">
        <v>16.907299999999999</v>
      </c>
      <c r="BX32" s="2">
        <v>20.803699999999999</v>
      </c>
      <c r="BY32" s="2">
        <v>14.306100000000001</v>
      </c>
      <c r="BZ32" s="2">
        <v>25.066600000000001</v>
      </c>
      <c r="CA32" s="2">
        <v>22.878499999999999</v>
      </c>
      <c r="CB32" s="2">
        <v>21.895800000000001</v>
      </c>
      <c r="CE32" s="56"/>
      <c r="CF32" s="58"/>
      <c r="CG32" s="21">
        <v>5</v>
      </c>
      <c r="CH32" s="2">
        <v>29.72</v>
      </c>
      <c r="CI32" s="2">
        <v>5.72</v>
      </c>
      <c r="CJ32" s="2">
        <v>5</v>
      </c>
    </row>
    <row r="33" spans="2:88" x14ac:dyDescent="0.3">
      <c r="B33" s="56"/>
      <c r="C33" s="58"/>
      <c r="D33" s="21">
        <v>6</v>
      </c>
      <c r="E33" s="2">
        <v>54</v>
      </c>
      <c r="F33" s="2">
        <v>1055.96</v>
      </c>
      <c r="I33" s="56"/>
      <c r="J33" s="58"/>
      <c r="K33" s="21">
        <v>6</v>
      </c>
      <c r="L33" s="2">
        <v>1425.67</v>
      </c>
      <c r="M33" s="2">
        <v>1299.27</v>
      </c>
      <c r="N33" s="2">
        <v>708.5</v>
      </c>
      <c r="O33" s="2">
        <v>295.84199999999998</v>
      </c>
      <c r="P33" s="2">
        <v>313.16399999999999</v>
      </c>
      <c r="Q33" s="2">
        <v>396.11599999999999</v>
      </c>
      <c r="R33" s="2">
        <v>233.42099999999999</v>
      </c>
      <c r="S33" s="2">
        <v>212.85</v>
      </c>
      <c r="T33" s="2">
        <v>60</v>
      </c>
      <c r="U33" s="2">
        <v>60</v>
      </c>
      <c r="V33" s="2">
        <v>34.56</v>
      </c>
      <c r="W33" s="2">
        <v>15.4</v>
      </c>
      <c r="X33" s="2">
        <v>14.36</v>
      </c>
      <c r="Y33" s="2">
        <v>19.12</v>
      </c>
      <c r="Z33" s="2">
        <v>10.44</v>
      </c>
      <c r="AA33" s="2">
        <v>8.36</v>
      </c>
      <c r="AD33" s="56"/>
      <c r="AE33" s="58"/>
      <c r="AF33" s="21">
        <v>6</v>
      </c>
      <c r="AG33" s="2">
        <v>268.74799999999999</v>
      </c>
      <c r="AH33" s="2">
        <v>526.50300000000004</v>
      </c>
      <c r="AI33" s="2">
        <v>234.54599999999999</v>
      </c>
      <c r="AJ33" s="2">
        <v>356.76100000000002</v>
      </c>
      <c r="AK33" s="2">
        <v>209.744</v>
      </c>
      <c r="AL33" s="2">
        <v>376.834</v>
      </c>
      <c r="AM33" s="2">
        <v>1321.46</v>
      </c>
      <c r="AN33" s="2">
        <v>1324.57</v>
      </c>
      <c r="AO33" s="2">
        <v>218.74199999999999</v>
      </c>
      <c r="AP33" s="2">
        <v>703.05899999999997</v>
      </c>
      <c r="AQ33" s="2">
        <v>856.59400000000005</v>
      </c>
      <c r="AR33" s="2">
        <v>76.403800000000004</v>
      </c>
      <c r="AS33" s="2">
        <v>283.46600000000001</v>
      </c>
      <c r="AT33" s="2">
        <v>929.89599999999996</v>
      </c>
      <c r="AU33" s="2">
        <v>215.535</v>
      </c>
      <c r="AV33" s="2">
        <v>325.17700000000002</v>
      </c>
      <c r="AW33" s="2">
        <v>463.279</v>
      </c>
      <c r="AX33" s="2">
        <v>202.065</v>
      </c>
      <c r="AY33" s="2">
        <v>69.901499999999999</v>
      </c>
      <c r="AZ33" s="2">
        <v>125.833</v>
      </c>
      <c r="BA33" s="2">
        <v>49.703800000000001</v>
      </c>
      <c r="BB33" s="2">
        <v>136.34399999999999</v>
      </c>
      <c r="BC33" s="2">
        <v>212.714</v>
      </c>
      <c r="BD33" s="2">
        <v>55.4039</v>
      </c>
      <c r="BE33" s="2">
        <v>22.6219</v>
      </c>
      <c r="BF33" s="2">
        <v>22.3094</v>
      </c>
      <c r="BG33" s="2">
        <v>21.961300000000001</v>
      </c>
      <c r="BH33" s="2">
        <v>21.3886</v>
      </c>
      <c r="BI33" s="2">
        <v>21.4024</v>
      </c>
      <c r="BJ33" s="2">
        <v>16.853100000000001</v>
      </c>
      <c r="BK33" s="2">
        <v>22.974</v>
      </c>
      <c r="BL33" s="2">
        <v>22.837399999999999</v>
      </c>
      <c r="BM33" s="2">
        <v>19.958200000000001</v>
      </c>
      <c r="BN33" s="2">
        <v>19.314800000000002</v>
      </c>
      <c r="BO33" s="2">
        <v>20.6907</v>
      </c>
      <c r="BP33" s="2">
        <v>15.280799999999999</v>
      </c>
      <c r="BQ33" s="2">
        <v>16.179500000000001</v>
      </c>
      <c r="BR33" s="2">
        <v>20.646000000000001</v>
      </c>
      <c r="BS33" s="2">
        <v>18.3903</v>
      </c>
      <c r="BT33" s="2">
        <v>20.5288</v>
      </c>
      <c r="BU33" s="2">
        <v>15.6091</v>
      </c>
      <c r="BV33" s="2">
        <v>15.7371</v>
      </c>
      <c r="BW33" s="2">
        <v>15.3293</v>
      </c>
      <c r="BX33" s="2">
        <v>17.873999999999999</v>
      </c>
      <c r="BY33" s="2">
        <v>12.9437</v>
      </c>
      <c r="BZ33" s="2">
        <v>19.817499999999999</v>
      </c>
      <c r="CA33" s="2">
        <v>17.845099999999999</v>
      </c>
      <c r="CB33" s="2">
        <v>12.824999999999999</v>
      </c>
      <c r="CE33" s="56"/>
      <c r="CF33" s="58"/>
      <c r="CG33" s="21">
        <v>6</v>
      </c>
      <c r="CH33" s="2">
        <v>30.8</v>
      </c>
      <c r="CI33" s="2">
        <v>5</v>
      </c>
      <c r="CJ33" s="2">
        <v>7</v>
      </c>
    </row>
    <row r="34" spans="2:88" x14ac:dyDescent="0.3">
      <c r="B34" s="56"/>
      <c r="C34" s="58"/>
      <c r="D34" s="21">
        <v>7</v>
      </c>
      <c r="E34" s="2">
        <v>33.880000000000003</v>
      </c>
      <c r="F34" s="2">
        <v>1193.24</v>
      </c>
      <c r="I34" s="56"/>
      <c r="J34" s="58"/>
      <c r="K34" s="21">
        <v>7</v>
      </c>
      <c r="L34" s="2">
        <v>952.04200000000003</v>
      </c>
      <c r="M34" s="2">
        <v>315.12700000000001</v>
      </c>
      <c r="N34" s="2">
        <v>812.41099999999994</v>
      </c>
      <c r="O34" s="2">
        <v>324.47699999999998</v>
      </c>
      <c r="P34" s="2">
        <v>285.822</v>
      </c>
      <c r="Q34" s="2">
        <v>115.408</v>
      </c>
      <c r="R34" s="2">
        <v>256.59300000000002</v>
      </c>
      <c r="S34" s="2">
        <v>94.175899999999999</v>
      </c>
      <c r="T34" s="2">
        <v>49.6</v>
      </c>
      <c r="U34" s="2">
        <v>16.72</v>
      </c>
      <c r="V34" s="2">
        <v>40.119999999999997</v>
      </c>
      <c r="W34" s="2">
        <v>16.920000000000002</v>
      </c>
      <c r="X34" s="2">
        <v>11.08</v>
      </c>
      <c r="Y34" s="2">
        <v>5.2</v>
      </c>
      <c r="Z34" s="2">
        <v>11.24</v>
      </c>
      <c r="AA34" s="2">
        <v>4.4800000000000004</v>
      </c>
      <c r="AD34" s="56"/>
      <c r="AE34" s="58"/>
      <c r="AF34" s="21">
        <v>7</v>
      </c>
      <c r="AG34" s="2">
        <v>397.79599999999999</v>
      </c>
      <c r="AH34" s="2">
        <v>812.51700000000005</v>
      </c>
      <c r="AI34" s="2">
        <v>187.333</v>
      </c>
      <c r="AJ34" s="2">
        <v>82.100800000000007</v>
      </c>
      <c r="AK34" s="2">
        <v>1164.6400000000001</v>
      </c>
      <c r="AL34" s="2">
        <v>63.653199999999998</v>
      </c>
      <c r="AM34" s="2">
        <v>661.37199999999996</v>
      </c>
      <c r="AN34" s="2">
        <v>127.435</v>
      </c>
      <c r="AO34" s="2">
        <v>1199.57</v>
      </c>
      <c r="AP34" s="2">
        <v>62.52</v>
      </c>
      <c r="AQ34" s="2">
        <v>135.614</v>
      </c>
      <c r="AR34" s="2">
        <v>177.631</v>
      </c>
      <c r="AS34" s="2">
        <v>54.959800000000001</v>
      </c>
      <c r="AT34" s="2">
        <v>596.221</v>
      </c>
      <c r="AU34" s="2">
        <v>44.5199</v>
      </c>
      <c r="AV34" s="2">
        <v>637.779</v>
      </c>
      <c r="AW34" s="2">
        <v>168.16399999999999</v>
      </c>
      <c r="AX34" s="2">
        <v>122.815</v>
      </c>
      <c r="AY34" s="2">
        <v>172.18199999999999</v>
      </c>
      <c r="AZ34" s="2">
        <v>147.9</v>
      </c>
      <c r="BA34" s="2">
        <v>150.12799999999999</v>
      </c>
      <c r="BB34" s="2">
        <v>110.51900000000001</v>
      </c>
      <c r="BC34" s="2">
        <v>206.86600000000001</v>
      </c>
      <c r="BD34" s="2">
        <v>63.524000000000001</v>
      </c>
      <c r="BE34" s="2">
        <v>21.2498</v>
      </c>
      <c r="BF34" s="2">
        <v>20.962800000000001</v>
      </c>
      <c r="BG34" s="2">
        <v>20.186699999999998</v>
      </c>
      <c r="BH34" s="2">
        <v>15.788600000000001</v>
      </c>
      <c r="BI34" s="2">
        <v>20.562100000000001</v>
      </c>
      <c r="BJ34" s="2">
        <v>12.6296</v>
      </c>
      <c r="BK34" s="2">
        <v>20.362400000000001</v>
      </c>
      <c r="BL34" s="2">
        <v>17.699300000000001</v>
      </c>
      <c r="BM34" s="2">
        <v>20.484500000000001</v>
      </c>
      <c r="BN34" s="2">
        <v>11.9313</v>
      </c>
      <c r="BO34" s="2">
        <v>21.457899999999999</v>
      </c>
      <c r="BP34" s="2">
        <v>19.2241</v>
      </c>
      <c r="BQ34" s="2">
        <v>10.818899999999999</v>
      </c>
      <c r="BR34" s="2">
        <v>19.0364</v>
      </c>
      <c r="BS34" s="2">
        <v>11.13</v>
      </c>
      <c r="BT34" s="2">
        <v>18.846900000000002</v>
      </c>
      <c r="BU34" s="2">
        <v>15.0685</v>
      </c>
      <c r="BV34" s="2">
        <v>15.7456</v>
      </c>
      <c r="BW34" s="2">
        <v>16.001999999999999</v>
      </c>
      <c r="BX34" s="2">
        <v>17.039200000000001</v>
      </c>
      <c r="BY34" s="2">
        <v>17.620699999999999</v>
      </c>
      <c r="BZ34" s="2">
        <v>16.950800000000001</v>
      </c>
      <c r="CA34" s="2">
        <v>19.739100000000001</v>
      </c>
      <c r="CB34" s="2">
        <v>12.5047</v>
      </c>
      <c r="CE34" s="56"/>
      <c r="CF34" s="58"/>
      <c r="CG34" s="21">
        <v>7</v>
      </c>
      <c r="CH34" s="2">
        <v>35.520000000000003</v>
      </c>
      <c r="CI34" s="2">
        <v>0</v>
      </c>
      <c r="CJ34" s="2">
        <v>4</v>
      </c>
    </row>
    <row r="35" spans="2:88" x14ac:dyDescent="0.3">
      <c r="B35" s="56"/>
      <c r="C35" s="58"/>
      <c r="D35" s="21" t="s">
        <v>11</v>
      </c>
      <c r="E35" s="3">
        <f t="shared" ref="E35:F35" si="30">AVERAGE(E28:E34)</f>
        <v>41.217142857142854</v>
      </c>
      <c r="F35" s="3">
        <f t="shared" si="30"/>
        <v>1060.2658571428572</v>
      </c>
      <c r="I35" s="56"/>
      <c r="J35" s="58"/>
      <c r="K35" s="21" t="s">
        <v>11</v>
      </c>
      <c r="L35" s="3">
        <f t="shared" ref="L35:AA35" si="31">AVERAGE(L28:L34)</f>
        <v>903.17828571428583</v>
      </c>
      <c r="M35" s="3">
        <f t="shared" si="31"/>
        <v>552.3661428571429</v>
      </c>
      <c r="N35" s="3">
        <f t="shared" si="31"/>
        <v>605.78142857142859</v>
      </c>
      <c r="O35" s="3">
        <f t="shared" si="31"/>
        <v>359.24357142857144</v>
      </c>
      <c r="P35" s="3">
        <f t="shared" si="31"/>
        <v>405.98349999999999</v>
      </c>
      <c r="Q35" s="3">
        <f t="shared" si="31"/>
        <v>273.43914285714288</v>
      </c>
      <c r="R35" s="3">
        <f t="shared" si="31"/>
        <v>312.10442857142851</v>
      </c>
      <c r="S35" s="3">
        <f t="shared" si="31"/>
        <v>264.86989999999997</v>
      </c>
      <c r="T35" s="3">
        <f t="shared" si="31"/>
        <v>44.24</v>
      </c>
      <c r="U35" s="3">
        <f t="shared" si="31"/>
        <v>29.234285714285711</v>
      </c>
      <c r="V35" s="3">
        <f t="shared" si="31"/>
        <v>31.78857142857143</v>
      </c>
      <c r="W35" s="3">
        <f t="shared" si="31"/>
        <v>18.84</v>
      </c>
      <c r="X35" s="3">
        <f t="shared" si="31"/>
        <v>18.53142857142857</v>
      </c>
      <c r="Y35" s="3">
        <f t="shared" si="31"/>
        <v>13.148571428571429</v>
      </c>
      <c r="Z35" s="3">
        <f t="shared" si="31"/>
        <v>14.222857142857141</v>
      </c>
      <c r="AA35" s="3">
        <f t="shared" si="31"/>
        <v>8.2971428571428572</v>
      </c>
      <c r="AD35" s="56"/>
      <c r="AE35" s="58"/>
      <c r="AF35" s="21" t="s">
        <v>11</v>
      </c>
      <c r="AG35" s="3">
        <f>AVERAGE(AG28:AG34)</f>
        <v>735.89614285714276</v>
      </c>
      <c r="AH35" s="3">
        <f t="shared" ref="AH35:BD35" si="32">AVERAGE(AH28:AH34)</f>
        <v>424.02747142857152</v>
      </c>
      <c r="AI35" s="3">
        <f t="shared" si="32"/>
        <v>414.42607142857145</v>
      </c>
      <c r="AJ35" s="3">
        <f t="shared" si="32"/>
        <v>248.69039999999998</v>
      </c>
      <c r="AK35" s="3">
        <f t="shared" si="32"/>
        <v>322.41745714285713</v>
      </c>
      <c r="AL35" s="3">
        <f t="shared" si="32"/>
        <v>350.25745714285716</v>
      </c>
      <c r="AM35" s="3">
        <f t="shared" si="32"/>
        <v>645.33571428571429</v>
      </c>
      <c r="AN35" s="3">
        <f t="shared" si="32"/>
        <v>687.98294285714292</v>
      </c>
      <c r="AO35" s="3">
        <f t="shared" si="32"/>
        <v>468.28055714285711</v>
      </c>
      <c r="AP35" s="3">
        <f t="shared" si="32"/>
        <v>245.48442857142859</v>
      </c>
      <c r="AQ35" s="3">
        <f t="shared" si="32"/>
        <v>397.89371428571428</v>
      </c>
      <c r="AR35" s="3">
        <f t="shared" si="32"/>
        <v>281.86335714285713</v>
      </c>
      <c r="AS35" s="3">
        <f t="shared" si="32"/>
        <v>238.70152857142855</v>
      </c>
      <c r="AT35" s="3">
        <f t="shared" si="32"/>
        <v>456.87822857142856</v>
      </c>
      <c r="AU35" s="3">
        <f t="shared" si="32"/>
        <v>204.63300000000001</v>
      </c>
      <c r="AV35" s="3">
        <f t="shared" si="32"/>
        <v>273.02455714285713</v>
      </c>
      <c r="AW35" s="3">
        <f t="shared" si="32"/>
        <v>155.81618571428569</v>
      </c>
      <c r="AX35" s="3">
        <f t="shared" si="32"/>
        <v>121.93684285714286</v>
      </c>
      <c r="AY35" s="3">
        <f t="shared" si="32"/>
        <v>89.326628571428571</v>
      </c>
      <c r="AZ35" s="3">
        <f t="shared" si="32"/>
        <v>131.47657142857142</v>
      </c>
      <c r="BA35" s="3">
        <f t="shared" si="32"/>
        <v>104.80537142857143</v>
      </c>
      <c r="BB35" s="3">
        <f t="shared" si="32"/>
        <v>127.93417142857142</v>
      </c>
      <c r="BC35" s="3">
        <f t="shared" si="32"/>
        <v>153.107</v>
      </c>
      <c r="BD35" s="3">
        <f t="shared" si="32"/>
        <v>64.304885714285732</v>
      </c>
      <c r="BE35" s="3">
        <f t="shared" ref="BE35:CB35" si="33">AVERAGE(BE28:BE34)</f>
        <v>21.978685714285714</v>
      </c>
      <c r="BF35" s="3">
        <f t="shared" si="33"/>
        <v>17.862914285714286</v>
      </c>
      <c r="BG35" s="3">
        <f t="shared" si="33"/>
        <v>18.701385714285713</v>
      </c>
      <c r="BH35" s="3">
        <f t="shared" si="33"/>
        <v>18.718399999999999</v>
      </c>
      <c r="BI35" s="3">
        <f t="shared" si="33"/>
        <v>17.20084285714286</v>
      </c>
      <c r="BJ35" s="3">
        <f t="shared" si="33"/>
        <v>16.654248571428571</v>
      </c>
      <c r="BK35" s="3">
        <f t="shared" si="33"/>
        <v>22.8416</v>
      </c>
      <c r="BL35" s="3">
        <f t="shared" si="33"/>
        <v>18.597000000000001</v>
      </c>
      <c r="BM35" s="3">
        <f t="shared" si="33"/>
        <v>19.776871428571429</v>
      </c>
      <c r="BN35" s="3">
        <f t="shared" si="33"/>
        <v>15.164185714285717</v>
      </c>
      <c r="BO35" s="3">
        <f t="shared" si="33"/>
        <v>18.839557142857142</v>
      </c>
      <c r="BP35" s="3">
        <f t="shared" si="33"/>
        <v>15.74252857142857</v>
      </c>
      <c r="BQ35" s="3">
        <f t="shared" si="33"/>
        <v>15.268257142857143</v>
      </c>
      <c r="BR35" s="3">
        <f t="shared" si="33"/>
        <v>18.808985714285715</v>
      </c>
      <c r="BS35" s="3">
        <f t="shared" si="33"/>
        <v>17.483528571428572</v>
      </c>
      <c r="BT35" s="3">
        <f t="shared" si="33"/>
        <v>19.818728571428572</v>
      </c>
      <c r="BU35" s="3">
        <f t="shared" si="33"/>
        <v>15.928785714285713</v>
      </c>
      <c r="BV35" s="3">
        <f t="shared" si="33"/>
        <v>14.901949999999999</v>
      </c>
      <c r="BW35" s="3">
        <f t="shared" si="33"/>
        <v>16.062928571428568</v>
      </c>
      <c r="BX35" s="3">
        <f t="shared" si="33"/>
        <v>18.342514285714284</v>
      </c>
      <c r="BY35" s="3">
        <f t="shared" si="33"/>
        <v>14.584114285714284</v>
      </c>
      <c r="BZ35" s="3">
        <f t="shared" si="33"/>
        <v>19.729485714285715</v>
      </c>
      <c r="CA35" s="3">
        <f t="shared" si="33"/>
        <v>18.572414285714284</v>
      </c>
      <c r="CB35" s="3">
        <f t="shared" si="33"/>
        <v>14.978257142857144</v>
      </c>
      <c r="CE35" s="56"/>
      <c r="CF35" s="58"/>
      <c r="CG35" s="21" t="s">
        <v>11</v>
      </c>
      <c r="CH35" s="3">
        <f t="shared" ref="CH35:CJ35" si="34">AVERAGE(CH28:CH34)</f>
        <v>33.708571428571432</v>
      </c>
      <c r="CI35" s="3">
        <f t="shared" si="34"/>
        <v>2.4057142857142857</v>
      </c>
      <c r="CJ35" s="3">
        <f t="shared" si="34"/>
        <v>3.4285714285714284</v>
      </c>
    </row>
    <row r="36" spans="2:88" x14ac:dyDescent="0.3">
      <c r="B36" s="56"/>
      <c r="C36" s="59"/>
      <c r="D36" s="21" t="s">
        <v>4</v>
      </c>
      <c r="E36" s="3">
        <f t="shared" ref="E36:F36" si="35">STDEV(E28:E34)/SQRT(7)</f>
        <v>3.8168534250121864</v>
      </c>
      <c r="F36" s="3">
        <f t="shared" si="35"/>
        <v>27.609998965547806</v>
      </c>
      <c r="I36" s="56"/>
      <c r="J36" s="59"/>
      <c r="K36" s="21" t="s">
        <v>4</v>
      </c>
      <c r="L36" s="3">
        <f t="shared" ref="L36:AA36" si="36">STDEV(L28:L34)/SQRT(7)</f>
        <v>152.71910644518238</v>
      </c>
      <c r="M36" s="3">
        <f t="shared" si="36"/>
        <v>144.70106272611829</v>
      </c>
      <c r="N36" s="3">
        <f t="shared" si="36"/>
        <v>106.41403574870435</v>
      </c>
      <c r="O36" s="3">
        <f t="shared" si="36"/>
        <v>114.89817870222502</v>
      </c>
      <c r="P36" s="3">
        <f t="shared" si="36"/>
        <v>143.56656029011668</v>
      </c>
      <c r="Q36" s="3">
        <f t="shared" si="36"/>
        <v>43.869764169168967</v>
      </c>
      <c r="R36" s="3">
        <f t="shared" si="36"/>
        <v>34.58760167751911</v>
      </c>
      <c r="S36" s="3">
        <f t="shared" si="36"/>
        <v>100.17958498144601</v>
      </c>
      <c r="T36" s="3">
        <f t="shared" si="36"/>
        <v>7.0519001154366352</v>
      </c>
      <c r="U36" s="3">
        <f t="shared" si="36"/>
        <v>6.9956472375405578</v>
      </c>
      <c r="V36" s="3">
        <f t="shared" si="36"/>
        <v>6.1216599945141832</v>
      </c>
      <c r="W36" s="3">
        <f t="shared" si="36"/>
        <v>7.030718990530735</v>
      </c>
      <c r="X36" s="3">
        <f t="shared" si="36"/>
        <v>7.0076133524873647</v>
      </c>
      <c r="Y36" s="3">
        <f t="shared" si="36"/>
        <v>2.406304644224484</v>
      </c>
      <c r="Z36" s="3">
        <f t="shared" si="36"/>
        <v>1.5930290319384177</v>
      </c>
      <c r="AA36" s="3">
        <f t="shared" si="36"/>
        <v>1.42753486203067</v>
      </c>
      <c r="AD36" s="56"/>
      <c r="AE36" s="59"/>
      <c r="AF36" s="21" t="s">
        <v>4</v>
      </c>
      <c r="AG36" s="3">
        <f>STDEV(AG28:AG34)/SQRT(7)</f>
        <v>178.5465093339933</v>
      </c>
      <c r="AH36" s="3">
        <f t="shared" ref="AH36:BD36" si="37">STDEV(AH28:AH34)/SQRT(7)</f>
        <v>159.30823967536091</v>
      </c>
      <c r="AI36" s="3">
        <f t="shared" si="37"/>
        <v>159.73059651847524</v>
      </c>
      <c r="AJ36" s="3">
        <f t="shared" si="37"/>
        <v>55.285346011897566</v>
      </c>
      <c r="AK36" s="3">
        <f t="shared" si="37"/>
        <v>147.54307967493179</v>
      </c>
      <c r="AL36" s="3">
        <f t="shared" si="37"/>
        <v>123.53466878418581</v>
      </c>
      <c r="AM36" s="3">
        <f t="shared" si="37"/>
        <v>160.59932623913016</v>
      </c>
      <c r="AN36" s="3">
        <f t="shared" si="37"/>
        <v>217.38859669355639</v>
      </c>
      <c r="AO36" s="3">
        <f t="shared" si="37"/>
        <v>156.01835310101586</v>
      </c>
      <c r="AP36" s="3">
        <f t="shared" si="37"/>
        <v>79.233485061213699</v>
      </c>
      <c r="AQ36" s="3">
        <f t="shared" si="37"/>
        <v>143.84841815551377</v>
      </c>
      <c r="AR36" s="3">
        <f t="shared" si="37"/>
        <v>108.90985564532988</v>
      </c>
      <c r="AS36" s="3">
        <f t="shared" si="37"/>
        <v>128.25870890001917</v>
      </c>
      <c r="AT36" s="3">
        <f t="shared" si="37"/>
        <v>119.49789098475598</v>
      </c>
      <c r="AU36" s="3">
        <f t="shared" si="37"/>
        <v>52.397502559945742</v>
      </c>
      <c r="AV36" s="3">
        <f t="shared" si="37"/>
        <v>68.924372128103315</v>
      </c>
      <c r="AW36" s="3">
        <f t="shared" si="37"/>
        <v>54.354450975962401</v>
      </c>
      <c r="AX36" s="3">
        <f t="shared" si="37"/>
        <v>21.637001912220992</v>
      </c>
      <c r="AY36" s="3">
        <f t="shared" si="37"/>
        <v>15.641105428153903</v>
      </c>
      <c r="AZ36" s="3">
        <f t="shared" si="37"/>
        <v>6.8110751646093988</v>
      </c>
      <c r="BA36" s="3">
        <f t="shared" si="37"/>
        <v>19.257510693786266</v>
      </c>
      <c r="BB36" s="3">
        <f t="shared" si="37"/>
        <v>10.398741720166017</v>
      </c>
      <c r="BC36" s="3">
        <f t="shared" si="37"/>
        <v>16.116212699077433</v>
      </c>
      <c r="BD36" s="3">
        <f t="shared" si="37"/>
        <v>9.31325030246661</v>
      </c>
      <c r="BE36" s="3">
        <f t="shared" ref="BE36:CB36" si="38">STDEV(BE28:BE34)/SQRT(7)</f>
        <v>1.1316965581497116</v>
      </c>
      <c r="BF36" s="3">
        <f t="shared" si="38"/>
        <v>1.4799227284249878</v>
      </c>
      <c r="BG36" s="3">
        <f t="shared" si="38"/>
        <v>1.7428649079452325</v>
      </c>
      <c r="BH36" s="3">
        <f t="shared" si="38"/>
        <v>1.4316686534716552</v>
      </c>
      <c r="BI36" s="3">
        <f t="shared" si="38"/>
        <v>1.3409845663074682</v>
      </c>
      <c r="BJ36" s="3">
        <f t="shared" si="38"/>
        <v>1.9163630289287332</v>
      </c>
      <c r="BK36" s="3">
        <f t="shared" si="38"/>
        <v>1.1000037257512632</v>
      </c>
      <c r="BL36" s="3">
        <f t="shared" si="38"/>
        <v>1.4999519216104455</v>
      </c>
      <c r="BM36" s="3">
        <f t="shared" si="38"/>
        <v>1.0100060899661545</v>
      </c>
      <c r="BN36" s="3">
        <f t="shared" si="38"/>
        <v>1.1719827067691662</v>
      </c>
      <c r="BO36" s="3">
        <f t="shared" si="38"/>
        <v>0.97575154791847063</v>
      </c>
      <c r="BP36" s="3">
        <f t="shared" si="38"/>
        <v>1.3637749490912021</v>
      </c>
      <c r="BQ36" s="3">
        <f t="shared" si="38"/>
        <v>1.4820078543679054</v>
      </c>
      <c r="BR36" s="3">
        <f t="shared" si="38"/>
        <v>1.0128596032611619</v>
      </c>
      <c r="BS36" s="3">
        <f t="shared" si="38"/>
        <v>1.3832929467508408</v>
      </c>
      <c r="BT36" s="3">
        <f t="shared" si="38"/>
        <v>0.7748349276471993</v>
      </c>
      <c r="BU36" s="3">
        <f t="shared" si="38"/>
        <v>0.49534723195358782</v>
      </c>
      <c r="BV36" s="3">
        <f t="shared" si="38"/>
        <v>1.215898048719938</v>
      </c>
      <c r="BW36" s="3">
        <f t="shared" si="38"/>
        <v>0.56093158003716725</v>
      </c>
      <c r="BX36" s="3">
        <f t="shared" si="38"/>
        <v>0.49828573244320618</v>
      </c>
      <c r="BY36" s="3">
        <f t="shared" si="38"/>
        <v>0.82452600450734248</v>
      </c>
      <c r="BZ36" s="3">
        <f t="shared" si="38"/>
        <v>1.0480363825992429</v>
      </c>
      <c r="CA36" s="3">
        <f t="shared" si="38"/>
        <v>0.81953979171487978</v>
      </c>
      <c r="CB36" s="3">
        <f t="shared" si="38"/>
        <v>1.2934092045474845</v>
      </c>
      <c r="CE36" s="56"/>
      <c r="CF36" s="59"/>
      <c r="CG36" s="21" t="s">
        <v>4</v>
      </c>
      <c r="CH36" s="3">
        <f t="shared" ref="CH36:CJ36" si="39">STDEV(CH28:CH34)/SQRT(7)</f>
        <v>2.2072903325672479</v>
      </c>
      <c r="CI36" s="3">
        <f t="shared" si="39"/>
        <v>0.93358208541299759</v>
      </c>
      <c r="CJ36" s="3">
        <f t="shared" si="39"/>
        <v>0.84112008250741388</v>
      </c>
    </row>
    <row r="37" spans="2:88" x14ac:dyDescent="0.3">
      <c r="B37" s="56"/>
      <c r="C37" s="60" t="s">
        <v>5</v>
      </c>
      <c r="D37" s="22">
        <v>1</v>
      </c>
      <c r="E37" s="2">
        <v>58.68</v>
      </c>
      <c r="F37" s="2">
        <v>1109.75</v>
      </c>
      <c r="I37" s="56"/>
      <c r="J37" s="60" t="s">
        <v>5</v>
      </c>
      <c r="K37" s="22">
        <v>1</v>
      </c>
      <c r="L37" s="2">
        <v>260.87900000000002</v>
      </c>
      <c r="M37" s="2">
        <v>1011.44</v>
      </c>
      <c r="N37" s="2">
        <v>2039.63</v>
      </c>
      <c r="O37" s="2">
        <v>241.68700000000001</v>
      </c>
      <c r="P37" s="2">
        <v>261.02199999999999</v>
      </c>
      <c r="Q37" s="2">
        <v>640.78700000000003</v>
      </c>
      <c r="R37" s="2">
        <v>648.37599999999998</v>
      </c>
      <c r="S37" s="2">
        <v>197.56299999999999</v>
      </c>
      <c r="T37" s="2">
        <v>26.04</v>
      </c>
      <c r="U37" s="2">
        <v>60</v>
      </c>
      <c r="V37" s="2">
        <v>60</v>
      </c>
      <c r="W37" s="2">
        <v>16.239999999999998</v>
      </c>
      <c r="X37" s="2">
        <v>20.72</v>
      </c>
      <c r="Y37" s="2">
        <v>60</v>
      </c>
      <c r="Z37" s="2">
        <v>45.52</v>
      </c>
      <c r="AA37" s="2">
        <v>8.8000000000000007</v>
      </c>
      <c r="AD37" s="56"/>
      <c r="AE37" s="60" t="s">
        <v>5</v>
      </c>
      <c r="AF37" s="22">
        <v>1</v>
      </c>
      <c r="AG37" s="2">
        <v>522.17100000000005</v>
      </c>
      <c r="AH37" s="2">
        <v>122.843</v>
      </c>
      <c r="AI37" s="2">
        <v>232.298</v>
      </c>
      <c r="AJ37" s="2">
        <v>186.745</v>
      </c>
      <c r="AK37" s="2">
        <v>56.4953</v>
      </c>
      <c r="AL37" s="2">
        <v>241.90600000000001</v>
      </c>
      <c r="AM37" s="2">
        <v>289.60899999999998</v>
      </c>
      <c r="AN37" s="2">
        <v>753.22199999999998</v>
      </c>
      <c r="AO37" s="2">
        <v>614.05899999999997</v>
      </c>
      <c r="AP37" s="2">
        <v>435.53300000000002</v>
      </c>
      <c r="AQ37" s="2">
        <v>475.99299999999999</v>
      </c>
      <c r="AR37" s="2">
        <v>296.88200000000001</v>
      </c>
      <c r="AS37" s="2">
        <v>767.85</v>
      </c>
      <c r="AT37" s="2">
        <v>492.89299999999997</v>
      </c>
      <c r="AU37" s="2">
        <v>558.92700000000002</v>
      </c>
      <c r="AV37" s="2">
        <v>433.55500000000001</v>
      </c>
      <c r="AW37" s="2">
        <v>258.89</v>
      </c>
      <c r="AX37" s="2">
        <v>144.608</v>
      </c>
      <c r="AY37" s="2">
        <v>423.78199999999998</v>
      </c>
      <c r="AZ37" s="2">
        <v>580.35500000000002</v>
      </c>
      <c r="BA37" s="2">
        <v>127.42</v>
      </c>
      <c r="BB37" s="2">
        <v>660.49400000000003</v>
      </c>
      <c r="BC37" s="2">
        <v>487.24200000000002</v>
      </c>
      <c r="BD37" s="2">
        <v>349.62900000000002</v>
      </c>
      <c r="BE37" s="2">
        <v>9.0907199999999992</v>
      </c>
      <c r="BF37" s="2">
        <v>5.2497100000000003</v>
      </c>
      <c r="BG37" s="2">
        <v>13.3504</v>
      </c>
      <c r="BH37" s="2">
        <v>7.35215</v>
      </c>
      <c r="BI37" s="2">
        <v>6.3052700000000002</v>
      </c>
      <c r="BJ37" s="2">
        <v>8.6766699999999997</v>
      </c>
      <c r="BK37" s="2">
        <v>10.569699999999999</v>
      </c>
      <c r="BL37" s="2">
        <v>13.289</v>
      </c>
      <c r="BM37" s="2">
        <v>11.4222</v>
      </c>
      <c r="BN37" s="2">
        <v>9.23522</v>
      </c>
      <c r="BO37" s="2">
        <v>9.5966400000000007</v>
      </c>
      <c r="BP37" s="2">
        <v>8.2102299999999993</v>
      </c>
      <c r="BQ37" s="2">
        <v>13.850099999999999</v>
      </c>
      <c r="BR37" s="2">
        <v>9.0872600000000006</v>
      </c>
      <c r="BS37" s="2">
        <v>9.7441999999999993</v>
      </c>
      <c r="BT37" s="2">
        <v>9.8624899999999993</v>
      </c>
      <c r="BU37" s="2">
        <v>8.4826499999999996</v>
      </c>
      <c r="BV37" s="2">
        <v>7.6593099999999996</v>
      </c>
      <c r="BW37" s="2">
        <v>7.4243499999999996</v>
      </c>
      <c r="BX37" s="2">
        <v>9.90367</v>
      </c>
      <c r="BY37" s="2">
        <v>9.6530299999999993</v>
      </c>
      <c r="BZ37" s="2">
        <v>11.4193</v>
      </c>
      <c r="CA37" s="2">
        <v>8.4944500000000005</v>
      </c>
      <c r="CB37" s="2">
        <v>9.0203699999999998</v>
      </c>
      <c r="CE37" s="56"/>
      <c r="CF37" s="60" t="s">
        <v>5</v>
      </c>
      <c r="CG37" s="22">
        <v>1</v>
      </c>
      <c r="CH37" s="2">
        <v>40.68</v>
      </c>
      <c r="CI37" s="2">
        <v>2.92</v>
      </c>
      <c r="CJ37" s="2">
        <v>0</v>
      </c>
    </row>
    <row r="38" spans="2:88" x14ac:dyDescent="0.3">
      <c r="B38" s="56"/>
      <c r="C38" s="60"/>
      <c r="D38" s="22">
        <v>2</v>
      </c>
      <c r="E38" s="2">
        <v>43.92</v>
      </c>
      <c r="F38" s="2">
        <v>1019.22</v>
      </c>
      <c r="I38" s="56"/>
      <c r="J38" s="60"/>
      <c r="K38" s="22">
        <v>2</v>
      </c>
      <c r="L38" s="2">
        <v>326.64499999999998</v>
      </c>
      <c r="M38" s="2">
        <v>206.251</v>
      </c>
      <c r="N38" s="2">
        <v>513.596</v>
      </c>
      <c r="O38" s="2">
        <v>527.58900000000006</v>
      </c>
      <c r="P38" s="2">
        <v>255.012</v>
      </c>
      <c r="Q38" s="2">
        <v>108.32899999999999</v>
      </c>
      <c r="R38" s="2">
        <v>171.06100000000001</v>
      </c>
      <c r="S38" s="2">
        <v>196.386</v>
      </c>
      <c r="T38" s="2">
        <v>22.2</v>
      </c>
      <c r="U38" s="2">
        <v>9.8800000000000008</v>
      </c>
      <c r="V38" s="2">
        <v>7.4</v>
      </c>
      <c r="W38" s="2">
        <v>24.76</v>
      </c>
      <c r="X38" s="2">
        <v>11.32</v>
      </c>
      <c r="Y38" s="2">
        <v>4.4000000000000004</v>
      </c>
      <c r="Z38" s="2">
        <v>6.76</v>
      </c>
      <c r="AA38" s="2">
        <v>4.5999999999999996</v>
      </c>
      <c r="AD38" s="56"/>
      <c r="AE38" s="60"/>
      <c r="AF38" s="22">
        <v>2</v>
      </c>
      <c r="AG38" s="2">
        <v>1101.8399999999999</v>
      </c>
      <c r="AH38" s="2">
        <v>182.20699999999999</v>
      </c>
      <c r="AI38" s="2">
        <v>811.36800000000005</v>
      </c>
      <c r="AJ38" s="2">
        <v>600.94200000000001</v>
      </c>
      <c r="AK38" s="2">
        <v>195.06700000000001</v>
      </c>
      <c r="AL38" s="2">
        <v>648.26199999999994</v>
      </c>
      <c r="AM38" s="2">
        <v>866.29100000000005</v>
      </c>
      <c r="AN38" s="2">
        <v>531.43299999999999</v>
      </c>
      <c r="AO38" s="2">
        <v>241.929</v>
      </c>
      <c r="AP38" s="2">
        <v>478.61</v>
      </c>
      <c r="AQ38" s="2">
        <v>508.27800000000002</v>
      </c>
      <c r="AR38" s="2">
        <v>78.186000000000007</v>
      </c>
      <c r="AS38" s="2">
        <v>420.488</v>
      </c>
      <c r="AT38" s="2">
        <v>688.15499999999997</v>
      </c>
      <c r="AU38" s="2">
        <v>693.79399999999998</v>
      </c>
      <c r="AV38" s="2">
        <v>1088.7</v>
      </c>
      <c r="AW38" s="2">
        <v>484.32900000000001</v>
      </c>
      <c r="AX38" s="2">
        <v>1082.81</v>
      </c>
      <c r="AY38" s="2">
        <v>1284.05</v>
      </c>
      <c r="AZ38" s="2">
        <v>135.50899999999999</v>
      </c>
      <c r="BA38" s="2">
        <v>43.366300000000003</v>
      </c>
      <c r="BB38" s="2">
        <v>324.529</v>
      </c>
      <c r="BC38" s="2">
        <v>1273.04</v>
      </c>
      <c r="BD38" s="2">
        <v>191.267</v>
      </c>
      <c r="BE38" s="2">
        <v>19.023499999999999</v>
      </c>
      <c r="BF38" s="2">
        <v>9.7541200000000003</v>
      </c>
      <c r="BG38" s="2">
        <v>18.323599999999999</v>
      </c>
      <c r="BH38" s="2">
        <v>16.119700000000002</v>
      </c>
      <c r="BI38" s="2">
        <v>15.239599999999999</v>
      </c>
      <c r="BJ38" s="2">
        <v>14.587400000000001</v>
      </c>
      <c r="BK38" s="2">
        <v>19.5639</v>
      </c>
      <c r="BL38" s="2">
        <v>15.667299999999999</v>
      </c>
      <c r="BM38" s="2">
        <v>13.4107</v>
      </c>
      <c r="BN38" s="2">
        <v>17.885300000000001</v>
      </c>
      <c r="BO38" s="2">
        <v>17.171500000000002</v>
      </c>
      <c r="BP38" s="2">
        <v>16.288799999999998</v>
      </c>
      <c r="BQ38" s="2">
        <v>23.676100000000002</v>
      </c>
      <c r="BR38" s="2">
        <v>21.722100000000001</v>
      </c>
      <c r="BS38" s="2">
        <v>19.8001</v>
      </c>
      <c r="BT38" s="2">
        <v>18.642199999999999</v>
      </c>
      <c r="BU38" s="2">
        <v>19.1889</v>
      </c>
      <c r="BV38" s="2">
        <v>18.528500000000001</v>
      </c>
      <c r="BW38" s="2">
        <v>22.215299999999999</v>
      </c>
      <c r="BX38" s="2">
        <v>18.613800000000001</v>
      </c>
      <c r="BY38" s="2">
        <v>15.0578</v>
      </c>
      <c r="BZ38" s="2">
        <v>23.792400000000001</v>
      </c>
      <c r="CA38" s="2">
        <v>21.828499999999998</v>
      </c>
      <c r="CB38" s="2">
        <v>19.759</v>
      </c>
      <c r="CE38" s="56"/>
      <c r="CF38" s="60"/>
      <c r="CG38" s="22">
        <v>2</v>
      </c>
      <c r="CH38" s="2">
        <v>21.32</v>
      </c>
      <c r="CI38" s="2">
        <v>8.6</v>
      </c>
      <c r="CJ38" s="2">
        <v>1</v>
      </c>
    </row>
    <row r="39" spans="2:88" x14ac:dyDescent="0.3">
      <c r="B39" s="56"/>
      <c r="C39" s="60"/>
      <c r="D39" s="22">
        <v>3</v>
      </c>
      <c r="E39" s="2">
        <v>50.32</v>
      </c>
      <c r="F39" s="2">
        <v>1146.96</v>
      </c>
      <c r="I39" s="56"/>
      <c r="J39" s="60"/>
      <c r="K39" s="22">
        <v>3</v>
      </c>
      <c r="L39" s="2">
        <v>302.93099999999998</v>
      </c>
      <c r="M39" s="2">
        <v>96.865700000000004</v>
      </c>
      <c r="N39" s="2">
        <v>474.887</v>
      </c>
      <c r="O39" s="2">
        <v>55.707999999999998</v>
      </c>
      <c r="P39" s="2">
        <v>172.36799999999999</v>
      </c>
      <c r="Q39" s="2">
        <v>298.94799999999998</v>
      </c>
      <c r="R39" s="2">
        <v>514.61900000000003</v>
      </c>
      <c r="S39" s="2">
        <v>111.962</v>
      </c>
      <c r="T39" s="2">
        <v>17.04</v>
      </c>
      <c r="U39" s="2">
        <v>5.56</v>
      </c>
      <c r="V39" s="2">
        <v>22.88</v>
      </c>
      <c r="W39" s="2">
        <v>3.92</v>
      </c>
      <c r="X39" s="2">
        <v>5.04</v>
      </c>
      <c r="Y39" s="2">
        <v>13.44</v>
      </c>
      <c r="Z39" s="2">
        <v>22.64</v>
      </c>
      <c r="AA39" s="2">
        <v>4.96</v>
      </c>
      <c r="AD39" s="56"/>
      <c r="AE39" s="60"/>
      <c r="AF39" s="22">
        <v>3</v>
      </c>
      <c r="AG39" s="2">
        <v>1443.44</v>
      </c>
      <c r="AH39" s="2">
        <v>144.721</v>
      </c>
      <c r="AI39" s="2">
        <v>955.72</v>
      </c>
      <c r="AJ39" s="2">
        <v>727.21799999999996</v>
      </c>
      <c r="AK39" s="2">
        <v>71.837000000000003</v>
      </c>
      <c r="AL39" s="2">
        <v>206.83500000000001</v>
      </c>
      <c r="AM39" s="2">
        <v>331.32900000000001</v>
      </c>
      <c r="AN39" s="2">
        <v>45.185099999999998</v>
      </c>
      <c r="AO39" s="2">
        <v>284.56900000000002</v>
      </c>
      <c r="AP39" s="2">
        <v>203.73099999999999</v>
      </c>
      <c r="AQ39" s="2">
        <v>335.70699999999999</v>
      </c>
      <c r="AR39" s="2">
        <v>125.449</v>
      </c>
      <c r="AS39" s="2">
        <v>505.20400000000001</v>
      </c>
      <c r="AT39" s="2">
        <v>218.72900000000001</v>
      </c>
      <c r="AU39" s="2">
        <v>210.07</v>
      </c>
      <c r="AV39" s="2">
        <v>161.23599999999999</v>
      </c>
      <c r="AW39" s="2">
        <v>57.143900000000002</v>
      </c>
      <c r="AX39" s="2">
        <v>106.38</v>
      </c>
      <c r="AY39" s="2">
        <v>102.133</v>
      </c>
      <c r="AZ39" s="2">
        <v>142.61699999999999</v>
      </c>
      <c r="BA39" s="2">
        <v>124.03100000000001</v>
      </c>
      <c r="BB39" s="2">
        <v>153.452</v>
      </c>
      <c r="BC39" s="2">
        <v>132.607</v>
      </c>
      <c r="BD39" s="2">
        <v>42.597999999999999</v>
      </c>
      <c r="BE39" s="2">
        <v>24.349499999999999</v>
      </c>
      <c r="BF39" s="2">
        <v>15.2659</v>
      </c>
      <c r="BG39" s="2">
        <v>21.544599999999999</v>
      </c>
      <c r="BH39" s="2">
        <v>20.336099999999998</v>
      </c>
      <c r="BI39" s="2">
        <v>19.311</v>
      </c>
      <c r="BJ39" s="2">
        <v>17.8306</v>
      </c>
      <c r="BK39" s="2">
        <v>22.631699999999999</v>
      </c>
      <c r="BL39" s="2">
        <v>13.135199999999999</v>
      </c>
      <c r="BM39" s="2">
        <v>20.210799999999999</v>
      </c>
      <c r="BN39" s="2">
        <v>19.2927</v>
      </c>
      <c r="BO39" s="2">
        <v>19.074200000000001</v>
      </c>
      <c r="BP39" s="2">
        <v>15.603199999999999</v>
      </c>
      <c r="BQ39" s="2">
        <v>20.404</v>
      </c>
      <c r="BR39" s="2">
        <v>14.859299999999999</v>
      </c>
      <c r="BS39" s="2">
        <v>15.2224</v>
      </c>
      <c r="BT39" s="2">
        <v>22.026800000000001</v>
      </c>
      <c r="BU39" s="2">
        <v>15.197800000000001</v>
      </c>
      <c r="BV39" s="2">
        <v>20.940999999999999</v>
      </c>
      <c r="BW39" s="2">
        <v>21.101900000000001</v>
      </c>
      <c r="BX39" s="2">
        <v>22.145600000000002</v>
      </c>
      <c r="BY39" s="2">
        <v>24.415600000000001</v>
      </c>
      <c r="BZ39" s="2">
        <v>27.599299999999999</v>
      </c>
      <c r="CA39" s="2">
        <v>23.850200000000001</v>
      </c>
      <c r="CB39" s="2">
        <v>17.176600000000001</v>
      </c>
      <c r="CE39" s="56"/>
      <c r="CF39" s="60"/>
      <c r="CG39" s="22">
        <v>3</v>
      </c>
      <c r="CH39" s="2">
        <v>45.08</v>
      </c>
      <c r="CI39" s="2">
        <v>2.56</v>
      </c>
      <c r="CJ39" s="2">
        <v>8</v>
      </c>
    </row>
    <row r="40" spans="2:88" x14ac:dyDescent="0.3">
      <c r="B40" s="56"/>
      <c r="C40" s="60"/>
      <c r="D40" s="22">
        <v>4</v>
      </c>
      <c r="E40" s="2">
        <v>42.68</v>
      </c>
      <c r="F40" s="2">
        <v>1081.57</v>
      </c>
      <c r="I40" s="56"/>
      <c r="J40" s="60"/>
      <c r="K40" s="22">
        <v>4</v>
      </c>
      <c r="L40" s="2">
        <v>819.24900000000002</v>
      </c>
      <c r="M40" s="2">
        <v>205.52099999999999</v>
      </c>
      <c r="N40" s="2">
        <v>142.91999999999999</v>
      </c>
      <c r="O40" s="2">
        <v>153.233</v>
      </c>
      <c r="P40" s="2">
        <v>52.011800000000001</v>
      </c>
      <c r="Q40" s="2">
        <v>527.64700000000005</v>
      </c>
      <c r="R40" s="2">
        <v>108.5</v>
      </c>
      <c r="S40" s="2">
        <v>211.505</v>
      </c>
      <c r="T40" s="2">
        <v>60</v>
      </c>
      <c r="U40" s="2">
        <v>15.2</v>
      </c>
      <c r="V40" s="2">
        <v>9.8000000000000007</v>
      </c>
      <c r="W40" s="2">
        <v>4.4800000000000004</v>
      </c>
      <c r="X40" s="2">
        <v>4.4400000000000004</v>
      </c>
      <c r="Y40" s="2">
        <v>28.8</v>
      </c>
      <c r="Z40" s="2">
        <v>5.6</v>
      </c>
      <c r="AA40" s="2">
        <v>10.48</v>
      </c>
      <c r="AD40" s="56"/>
      <c r="AE40" s="60"/>
      <c r="AF40" s="22">
        <v>4</v>
      </c>
      <c r="AG40" s="2">
        <v>150.483</v>
      </c>
      <c r="AH40" s="2">
        <v>743.005</v>
      </c>
      <c r="AI40" s="2">
        <v>120.90300000000001</v>
      </c>
      <c r="AJ40" s="2">
        <v>317.72699999999998</v>
      </c>
      <c r="AK40" s="2">
        <v>53.231099999999998</v>
      </c>
      <c r="AL40" s="2">
        <v>184.23099999999999</v>
      </c>
      <c r="AM40" s="2">
        <v>114.59099999999999</v>
      </c>
      <c r="AN40" s="2">
        <v>58.081699999999998</v>
      </c>
      <c r="AO40" s="2">
        <v>182.77099999999999</v>
      </c>
      <c r="AP40" s="2">
        <v>257.83</v>
      </c>
      <c r="AQ40" s="2">
        <v>176.363</v>
      </c>
      <c r="AR40" s="2">
        <v>352.67399999999998</v>
      </c>
      <c r="AS40" s="2">
        <v>101.61199999999999</v>
      </c>
      <c r="AT40" s="2">
        <v>51.370600000000003</v>
      </c>
      <c r="AU40" s="2">
        <v>1056.95</v>
      </c>
      <c r="AV40" s="2">
        <v>645.71500000000003</v>
      </c>
      <c r="AW40" s="2">
        <v>190.49600000000001</v>
      </c>
      <c r="AX40" s="2">
        <v>52.718899999999998</v>
      </c>
      <c r="AY40" s="2">
        <v>169.05799999999999</v>
      </c>
      <c r="AZ40" s="2">
        <v>476.214</v>
      </c>
      <c r="BA40" s="2">
        <v>42.332599999999999</v>
      </c>
      <c r="BB40" s="2">
        <v>231.42500000000001</v>
      </c>
      <c r="BC40" s="2">
        <v>267.68</v>
      </c>
      <c r="BD40" s="2">
        <v>93.546400000000006</v>
      </c>
      <c r="BE40" s="2">
        <v>15.292999999999999</v>
      </c>
      <c r="BF40" s="2">
        <v>21.982399999999998</v>
      </c>
      <c r="BG40" s="2">
        <v>12.6999</v>
      </c>
      <c r="BH40" s="2">
        <v>15.8864</v>
      </c>
      <c r="BI40" s="2">
        <v>13.3078</v>
      </c>
      <c r="BJ40" s="2">
        <v>13.427899999999999</v>
      </c>
      <c r="BK40" s="2">
        <v>19.621700000000001</v>
      </c>
      <c r="BL40" s="2">
        <v>11.2561</v>
      </c>
      <c r="BM40" s="2">
        <v>14.1027</v>
      </c>
      <c r="BN40" s="2">
        <v>16.6557</v>
      </c>
      <c r="BO40" s="2">
        <v>15.803100000000001</v>
      </c>
      <c r="BP40" s="2">
        <v>17.020900000000001</v>
      </c>
      <c r="BQ40" s="2">
        <v>14.191599999999999</v>
      </c>
      <c r="BR40" s="2">
        <v>12.1157</v>
      </c>
      <c r="BS40" s="2">
        <v>18.098500000000001</v>
      </c>
      <c r="BT40" s="2">
        <v>19.240600000000001</v>
      </c>
      <c r="BU40" s="2">
        <v>12.733700000000001</v>
      </c>
      <c r="BV40" s="2">
        <v>8.5582600000000006</v>
      </c>
      <c r="BW40" s="2">
        <v>18.296299999999999</v>
      </c>
      <c r="BX40" s="2">
        <v>19.710899999999999</v>
      </c>
      <c r="BY40" s="2">
        <v>12.9063</v>
      </c>
      <c r="BZ40" s="2">
        <v>17.167999999999999</v>
      </c>
      <c r="CA40" s="2">
        <v>20.978100000000001</v>
      </c>
      <c r="CB40" s="2">
        <v>12.992599999999999</v>
      </c>
      <c r="CE40" s="56"/>
      <c r="CF40" s="60"/>
      <c r="CG40" s="22">
        <v>4</v>
      </c>
      <c r="CH40" s="2">
        <v>39.36</v>
      </c>
      <c r="CI40" s="2">
        <v>0</v>
      </c>
      <c r="CJ40" s="2">
        <v>6</v>
      </c>
    </row>
    <row r="41" spans="2:88" x14ac:dyDescent="0.3">
      <c r="B41" s="56"/>
      <c r="C41" s="60"/>
      <c r="D41" s="22">
        <v>5</v>
      </c>
      <c r="E41" s="2">
        <v>51.64</v>
      </c>
      <c r="F41" s="2">
        <v>1284.8900000000001</v>
      </c>
      <c r="I41" s="56"/>
      <c r="J41" s="60"/>
      <c r="K41" s="22">
        <v>5</v>
      </c>
      <c r="L41" s="2">
        <v>469.17899999999997</v>
      </c>
      <c r="M41" s="2">
        <v>591.94899999999996</v>
      </c>
      <c r="N41" s="2">
        <v>146.53100000000001</v>
      </c>
      <c r="O41" s="2">
        <v>282.55200000000002</v>
      </c>
      <c r="P41" s="2">
        <v>599.48900000000003</v>
      </c>
      <c r="Q41" s="2">
        <v>94.947299999999998</v>
      </c>
      <c r="R41" s="2">
        <v>106.867</v>
      </c>
      <c r="S41" s="2">
        <v>469.66300000000001</v>
      </c>
      <c r="T41" s="2">
        <v>23.08</v>
      </c>
      <c r="U41" s="2">
        <v>29.44</v>
      </c>
      <c r="V41" s="2">
        <v>6.72</v>
      </c>
      <c r="W41" s="2">
        <v>13.24</v>
      </c>
      <c r="X41" s="2">
        <v>26.68</v>
      </c>
      <c r="Y41" s="2">
        <v>4.4000000000000004</v>
      </c>
      <c r="Z41" s="2">
        <v>4.92</v>
      </c>
      <c r="AA41" s="2">
        <v>4.8</v>
      </c>
      <c r="AD41" s="56"/>
      <c r="AE41" s="60"/>
      <c r="AF41" s="22">
        <v>5</v>
      </c>
      <c r="AG41" s="2">
        <v>193.76</v>
      </c>
      <c r="AH41" s="2">
        <v>1258.19</v>
      </c>
      <c r="AI41" s="2">
        <v>86.667699999999996</v>
      </c>
      <c r="AJ41" s="2">
        <v>88.256399999999999</v>
      </c>
      <c r="AK41" s="2">
        <v>108.11499999999999</v>
      </c>
      <c r="AL41" s="2">
        <v>691.26700000000005</v>
      </c>
      <c r="AM41" s="2">
        <v>354.03699999999998</v>
      </c>
      <c r="AN41" s="2">
        <v>56.5747</v>
      </c>
      <c r="AO41" s="2">
        <v>104.30800000000001</v>
      </c>
      <c r="AP41" s="2">
        <v>144.15199999999999</v>
      </c>
      <c r="AQ41" s="2">
        <v>1025.8800000000001</v>
      </c>
      <c r="AR41" s="2">
        <v>125.83799999999999</v>
      </c>
      <c r="AS41" s="2">
        <v>205.976</v>
      </c>
      <c r="AT41" s="2">
        <v>99.367699999999999</v>
      </c>
      <c r="AU41" s="2">
        <v>58.697600000000001</v>
      </c>
      <c r="AV41" s="2">
        <v>124.03400000000001</v>
      </c>
      <c r="AW41" s="2">
        <v>47.843499999999999</v>
      </c>
      <c r="AX41" s="2">
        <v>93.786299999999997</v>
      </c>
      <c r="AY41" s="2">
        <v>67.646100000000004</v>
      </c>
      <c r="AZ41" s="2">
        <v>108.90900000000001</v>
      </c>
      <c r="BA41" s="2">
        <v>54.115699999999997</v>
      </c>
      <c r="BB41" s="2">
        <v>129.83699999999999</v>
      </c>
      <c r="BC41" s="2">
        <v>125.43899999999999</v>
      </c>
      <c r="BD41" s="2">
        <v>50.793300000000002</v>
      </c>
      <c r="BE41" s="2">
        <v>25.229099999999999</v>
      </c>
      <c r="BF41" s="2">
        <v>21.934999999999999</v>
      </c>
      <c r="BG41" s="2">
        <v>17.473299999999998</v>
      </c>
      <c r="BH41" s="2">
        <v>17.3733</v>
      </c>
      <c r="BI41" s="2">
        <v>19.4452</v>
      </c>
      <c r="BJ41" s="2">
        <v>19.750499999999999</v>
      </c>
      <c r="BK41" s="2">
        <v>23.7928</v>
      </c>
      <c r="BL41" s="2">
        <v>13.096</v>
      </c>
      <c r="BM41" s="2">
        <v>18.109000000000002</v>
      </c>
      <c r="BN41" s="2">
        <v>18.868099999999998</v>
      </c>
      <c r="BO41" s="2">
        <v>20.9876</v>
      </c>
      <c r="BP41" s="2">
        <v>15.9693</v>
      </c>
      <c r="BQ41" s="2">
        <v>18.131699999999999</v>
      </c>
      <c r="BR41" s="2">
        <v>21.415500000000002</v>
      </c>
      <c r="BS41" s="2">
        <v>14.9739</v>
      </c>
      <c r="BT41" s="2">
        <v>18.6798</v>
      </c>
      <c r="BU41" s="2">
        <v>16.384799999999998</v>
      </c>
      <c r="BV41" s="2">
        <v>21.709800000000001</v>
      </c>
      <c r="BW41" s="2">
        <v>14.7057</v>
      </c>
      <c r="BX41" s="2">
        <v>21.2713</v>
      </c>
      <c r="BY41" s="2">
        <v>11.5632</v>
      </c>
      <c r="BZ41" s="2">
        <v>22.081099999999999</v>
      </c>
      <c r="CA41" s="2">
        <v>19.847899999999999</v>
      </c>
      <c r="CB41" s="2">
        <v>14.9392</v>
      </c>
      <c r="CE41" s="56"/>
      <c r="CF41" s="60"/>
      <c r="CG41" s="22">
        <v>5</v>
      </c>
      <c r="CH41" s="2">
        <v>31.12</v>
      </c>
      <c r="CI41" s="2">
        <v>6.28</v>
      </c>
      <c r="CJ41" s="2">
        <v>2</v>
      </c>
    </row>
    <row r="42" spans="2:88" x14ac:dyDescent="0.3">
      <c r="B42" s="56"/>
      <c r="C42" s="60"/>
      <c r="D42" s="22">
        <v>6</v>
      </c>
      <c r="E42" s="2">
        <v>48.48</v>
      </c>
      <c r="F42" s="2">
        <v>1111.21</v>
      </c>
      <c r="I42" s="56"/>
      <c r="J42" s="60"/>
      <c r="K42" s="22">
        <v>6</v>
      </c>
      <c r="L42" s="2">
        <v>507.54199999999997</v>
      </c>
      <c r="M42" s="2">
        <v>959.779</v>
      </c>
      <c r="N42" s="2">
        <v>784.61900000000003</v>
      </c>
      <c r="O42" s="2">
        <v>62.143799999999999</v>
      </c>
      <c r="P42" s="2">
        <v>141.03200000000001</v>
      </c>
      <c r="Q42" s="2">
        <v>175.608</v>
      </c>
      <c r="R42" s="2">
        <v>425.33499999999998</v>
      </c>
      <c r="S42" s="2">
        <v>97.9649</v>
      </c>
      <c r="T42" s="2">
        <v>28.52</v>
      </c>
      <c r="U42" s="2">
        <v>60</v>
      </c>
      <c r="V42" s="2">
        <v>49.08</v>
      </c>
      <c r="W42" s="2">
        <v>3.68</v>
      </c>
      <c r="X42" s="2">
        <v>5.64</v>
      </c>
      <c r="Y42" s="2">
        <v>7.88</v>
      </c>
      <c r="Z42" s="2">
        <v>18.84</v>
      </c>
      <c r="AA42" s="2">
        <v>4.5599999999999996</v>
      </c>
      <c r="AD42" s="56"/>
      <c r="AE42" s="60"/>
      <c r="AF42" s="22">
        <v>6</v>
      </c>
      <c r="AG42" s="2">
        <v>1066.69</v>
      </c>
      <c r="AH42" s="2">
        <v>440.47800000000001</v>
      </c>
      <c r="AI42" s="2">
        <v>332.048</v>
      </c>
      <c r="AJ42" s="2">
        <v>333.75200000000001</v>
      </c>
      <c r="AK42" s="2">
        <v>716.55600000000004</v>
      </c>
      <c r="AL42" s="2">
        <v>74.7119</v>
      </c>
      <c r="AM42" s="2">
        <v>203.24199999999999</v>
      </c>
      <c r="AN42" s="2">
        <v>603.73500000000001</v>
      </c>
      <c r="AO42" s="2">
        <v>149.58199999999999</v>
      </c>
      <c r="AP42" s="2">
        <v>231.94399999999999</v>
      </c>
      <c r="AQ42" s="2">
        <v>320.06400000000002</v>
      </c>
      <c r="AR42" s="2">
        <v>54.838099999999997</v>
      </c>
      <c r="AS42" s="2">
        <v>301.13200000000001</v>
      </c>
      <c r="AT42" s="2">
        <v>178.12200000000001</v>
      </c>
      <c r="AU42" s="2">
        <v>77.263000000000005</v>
      </c>
      <c r="AV42" s="2">
        <v>115.468</v>
      </c>
      <c r="AW42" s="2">
        <v>89.858500000000006</v>
      </c>
      <c r="AX42" s="2">
        <v>117.629</v>
      </c>
      <c r="AY42" s="2">
        <v>56.446800000000003</v>
      </c>
      <c r="AZ42" s="2">
        <v>137.27799999999999</v>
      </c>
      <c r="BA42" s="2">
        <v>103.04900000000001</v>
      </c>
      <c r="BB42" s="2">
        <v>135.959</v>
      </c>
      <c r="BC42" s="2">
        <v>99.628699999999995</v>
      </c>
      <c r="BD42" s="2">
        <v>57.162300000000002</v>
      </c>
      <c r="BE42" s="2">
        <v>18.290199999999999</v>
      </c>
      <c r="BF42" s="2">
        <v>15.379799999999999</v>
      </c>
      <c r="BG42" s="2">
        <v>17.587299999999999</v>
      </c>
      <c r="BH42" s="2">
        <v>17.603000000000002</v>
      </c>
      <c r="BI42" s="2">
        <v>16.679600000000001</v>
      </c>
      <c r="BJ42" s="2">
        <v>17.620699999999999</v>
      </c>
      <c r="BK42" s="2">
        <v>16.713999999999999</v>
      </c>
      <c r="BL42" s="2">
        <v>20.479500000000002</v>
      </c>
      <c r="BM42" s="2">
        <v>18.0654</v>
      </c>
      <c r="BN42" s="2">
        <v>22.302299999999999</v>
      </c>
      <c r="BO42" s="2">
        <v>21.626000000000001</v>
      </c>
      <c r="BP42" s="2">
        <v>15.404</v>
      </c>
      <c r="BQ42" s="2">
        <v>18.867899999999999</v>
      </c>
      <c r="BR42" s="2">
        <v>21.616700000000002</v>
      </c>
      <c r="BS42" s="2">
        <v>15.832599999999999</v>
      </c>
      <c r="BT42" s="2">
        <v>20.328900000000001</v>
      </c>
      <c r="BU42" s="2">
        <v>19.534500000000001</v>
      </c>
      <c r="BV42" s="2">
        <v>22.278199999999998</v>
      </c>
      <c r="BW42" s="2">
        <v>15.507400000000001</v>
      </c>
      <c r="BX42" s="2">
        <v>18.961099999999998</v>
      </c>
      <c r="BY42" s="2">
        <v>23.209299999999999</v>
      </c>
      <c r="BZ42" s="2">
        <v>25.177600000000002</v>
      </c>
      <c r="CA42" s="2">
        <v>23.062200000000001</v>
      </c>
      <c r="CB42" s="2">
        <v>17.427499999999998</v>
      </c>
      <c r="CE42" s="56"/>
      <c r="CF42" s="60"/>
      <c r="CG42" s="22">
        <v>6</v>
      </c>
      <c r="CH42" s="2">
        <v>31.48</v>
      </c>
      <c r="CI42" s="2">
        <v>5.8</v>
      </c>
      <c r="CJ42" s="2">
        <v>7</v>
      </c>
    </row>
    <row r="43" spans="2:88" x14ac:dyDescent="0.3">
      <c r="B43" s="56"/>
      <c r="C43" s="60"/>
      <c r="D43" s="22">
        <v>7</v>
      </c>
      <c r="E43" s="2">
        <v>44.84</v>
      </c>
      <c r="F43" s="2">
        <v>1245.06</v>
      </c>
      <c r="I43" s="56"/>
      <c r="J43" s="60"/>
      <c r="K43" s="22">
        <v>7</v>
      </c>
      <c r="L43" s="2">
        <v>569.25300000000004</v>
      </c>
      <c r="M43" s="2">
        <v>509.67599999999999</v>
      </c>
      <c r="N43" s="2">
        <v>801.49699999999996</v>
      </c>
      <c r="O43" s="2">
        <v>353.76299999999998</v>
      </c>
      <c r="P43" s="2">
        <v>409.54399999999998</v>
      </c>
      <c r="Q43" s="2">
        <v>99.4328</v>
      </c>
      <c r="R43" s="2">
        <v>334.327</v>
      </c>
      <c r="S43" s="2">
        <v>114.982</v>
      </c>
      <c r="T43" s="2">
        <v>30.44</v>
      </c>
      <c r="U43" s="2">
        <v>23.32</v>
      </c>
      <c r="V43" s="2">
        <v>40.36</v>
      </c>
      <c r="W43" s="2">
        <v>16</v>
      </c>
      <c r="X43" s="2">
        <v>18.36</v>
      </c>
      <c r="Y43" s="2">
        <v>3.96</v>
      </c>
      <c r="Z43" s="2">
        <v>15.44</v>
      </c>
      <c r="AA43" s="2">
        <v>4.76</v>
      </c>
      <c r="AD43" s="56"/>
      <c r="AE43" s="60"/>
      <c r="AF43" s="22">
        <v>7</v>
      </c>
      <c r="AG43" s="2">
        <v>123.67400000000001</v>
      </c>
      <c r="AH43" s="2">
        <v>57.290700000000001</v>
      </c>
      <c r="AI43" s="2">
        <v>618.42200000000003</v>
      </c>
      <c r="AJ43" s="2">
        <v>509.22399999999999</v>
      </c>
      <c r="AK43" s="2">
        <v>446.928</v>
      </c>
      <c r="AL43" s="2">
        <v>605.86500000000001</v>
      </c>
      <c r="AM43" s="2">
        <v>1216.32</v>
      </c>
      <c r="AN43" s="2">
        <v>55.655099999999997</v>
      </c>
      <c r="AO43" s="2">
        <v>760.91300000000001</v>
      </c>
      <c r="AP43" s="2">
        <v>58.874600000000001</v>
      </c>
      <c r="AQ43" s="2">
        <v>137.70400000000001</v>
      </c>
      <c r="AR43" s="2">
        <v>155.52099999999999</v>
      </c>
      <c r="AS43" s="2">
        <v>1403.75</v>
      </c>
      <c r="AT43" s="2">
        <v>130.21299999999999</v>
      </c>
      <c r="AU43" s="2">
        <v>64.4251</v>
      </c>
      <c r="AV43" s="2">
        <v>427.03</v>
      </c>
      <c r="AW43" s="2">
        <v>136.096</v>
      </c>
      <c r="AX43" s="2">
        <v>528.76199999999994</v>
      </c>
      <c r="AY43" s="2">
        <v>282.15899999999999</v>
      </c>
      <c r="AZ43" s="2">
        <v>104.39400000000001</v>
      </c>
      <c r="BA43" s="2">
        <v>235.51300000000001</v>
      </c>
      <c r="BB43" s="2">
        <v>294.41699999999997</v>
      </c>
      <c r="BC43" s="2">
        <v>176.94499999999999</v>
      </c>
      <c r="BD43" s="2">
        <v>59.358800000000002</v>
      </c>
      <c r="BE43" s="2">
        <v>21.471299999999999</v>
      </c>
      <c r="BF43" s="2">
        <v>14.9194</v>
      </c>
      <c r="BG43" s="2">
        <v>23.041</v>
      </c>
      <c r="BH43" s="2">
        <v>22.612100000000002</v>
      </c>
      <c r="BI43" s="2">
        <v>21.528300000000002</v>
      </c>
      <c r="BJ43" s="2">
        <v>22.5732</v>
      </c>
      <c r="BK43" s="2">
        <v>21.058199999999999</v>
      </c>
      <c r="BL43" s="2">
        <v>13.251200000000001</v>
      </c>
      <c r="BM43" s="2">
        <v>22.5122</v>
      </c>
      <c r="BN43" s="2">
        <v>15.9985</v>
      </c>
      <c r="BO43" s="2">
        <v>19.672000000000001</v>
      </c>
      <c r="BP43" s="2">
        <v>20.2501</v>
      </c>
      <c r="BQ43" s="2">
        <v>24.1693</v>
      </c>
      <c r="BR43" s="2">
        <v>19.492999999999999</v>
      </c>
      <c r="BS43" s="2">
        <v>12.583</v>
      </c>
      <c r="BT43" s="2">
        <v>21.831800000000001</v>
      </c>
      <c r="BU43" s="2">
        <v>16.049099999999999</v>
      </c>
      <c r="BV43" s="2">
        <v>18.750399999999999</v>
      </c>
      <c r="BW43" s="2">
        <v>21.975000000000001</v>
      </c>
      <c r="BX43" s="2">
        <v>19.190200000000001</v>
      </c>
      <c r="BY43" s="2">
        <v>15.827500000000001</v>
      </c>
      <c r="BZ43" s="2">
        <v>19.946999999999999</v>
      </c>
      <c r="CA43" s="2">
        <v>16.323399999999999</v>
      </c>
      <c r="CB43" s="2">
        <v>15.620699999999999</v>
      </c>
      <c r="CE43" s="56"/>
      <c r="CF43" s="60"/>
      <c r="CG43" s="22">
        <v>7</v>
      </c>
      <c r="CH43" s="2">
        <v>22.88</v>
      </c>
      <c r="CI43" s="2">
        <v>10.48</v>
      </c>
      <c r="CJ43" s="2">
        <v>1</v>
      </c>
    </row>
    <row r="44" spans="2:88" x14ac:dyDescent="0.3">
      <c r="B44" s="56"/>
      <c r="C44" s="60"/>
      <c r="D44" s="23" t="s">
        <v>11</v>
      </c>
      <c r="E44" s="3">
        <f t="shared" ref="E44:F44" si="40">AVERAGE(E37:E43)</f>
        <v>48.651428571428582</v>
      </c>
      <c r="F44" s="3">
        <f t="shared" si="40"/>
        <v>1142.6657142857143</v>
      </c>
      <c r="I44" s="56"/>
      <c r="J44" s="60"/>
      <c r="K44" s="23" t="s">
        <v>11</v>
      </c>
      <c r="L44" s="3">
        <f t="shared" ref="L44:AA44" si="41">AVERAGE(L37:L43)</f>
        <v>465.09685714285712</v>
      </c>
      <c r="M44" s="3">
        <f t="shared" si="41"/>
        <v>511.64024285714282</v>
      </c>
      <c r="N44" s="3">
        <f t="shared" si="41"/>
        <v>700.52571428571434</v>
      </c>
      <c r="O44" s="3">
        <f t="shared" si="41"/>
        <v>239.52511428571432</v>
      </c>
      <c r="P44" s="3">
        <f t="shared" si="41"/>
        <v>270.0684</v>
      </c>
      <c r="Q44" s="3">
        <f t="shared" si="41"/>
        <v>277.95701428571425</v>
      </c>
      <c r="R44" s="3">
        <f t="shared" si="41"/>
        <v>329.8692857142857</v>
      </c>
      <c r="S44" s="3">
        <f t="shared" si="41"/>
        <v>200.00369999999998</v>
      </c>
      <c r="T44" s="3">
        <f t="shared" si="41"/>
        <v>29.617142857142859</v>
      </c>
      <c r="U44" s="3">
        <f t="shared" si="41"/>
        <v>29.057142857142853</v>
      </c>
      <c r="V44" s="3">
        <f t="shared" si="41"/>
        <v>28.034285714285716</v>
      </c>
      <c r="W44" s="3">
        <f t="shared" si="41"/>
        <v>11.760000000000002</v>
      </c>
      <c r="X44" s="3">
        <f t="shared" si="41"/>
        <v>13.171428571428569</v>
      </c>
      <c r="Y44" s="3">
        <f t="shared" si="41"/>
        <v>17.554285714285715</v>
      </c>
      <c r="Z44" s="3">
        <f t="shared" si="41"/>
        <v>17.102857142857143</v>
      </c>
      <c r="AA44" s="3">
        <f t="shared" si="41"/>
        <v>6.137142857142857</v>
      </c>
      <c r="AD44" s="56"/>
      <c r="AE44" s="60"/>
      <c r="AF44" s="23" t="s">
        <v>11</v>
      </c>
      <c r="AG44" s="3">
        <f>AVERAGE(AG37:AG43)</f>
        <v>657.43685714285709</v>
      </c>
      <c r="AH44" s="3">
        <f t="shared" ref="AH44:BD44" si="42">AVERAGE(AH37:AH43)</f>
        <v>421.24781428571436</v>
      </c>
      <c r="AI44" s="3">
        <f t="shared" si="42"/>
        <v>451.06095714285721</v>
      </c>
      <c r="AJ44" s="3">
        <f t="shared" si="42"/>
        <v>394.8377714285715</v>
      </c>
      <c r="AK44" s="3">
        <f t="shared" si="42"/>
        <v>235.46134285714288</v>
      </c>
      <c r="AL44" s="3">
        <f t="shared" si="42"/>
        <v>379.01112857142863</v>
      </c>
      <c r="AM44" s="3">
        <f t="shared" si="42"/>
        <v>482.20271428571425</v>
      </c>
      <c r="AN44" s="3">
        <f t="shared" si="42"/>
        <v>300.55522857142853</v>
      </c>
      <c r="AO44" s="3">
        <f t="shared" si="42"/>
        <v>334.01871428571428</v>
      </c>
      <c r="AP44" s="3">
        <f t="shared" si="42"/>
        <v>258.6678</v>
      </c>
      <c r="AQ44" s="3">
        <f t="shared" si="42"/>
        <v>425.71271428571436</v>
      </c>
      <c r="AR44" s="3">
        <f t="shared" si="42"/>
        <v>169.91258571428571</v>
      </c>
      <c r="AS44" s="3">
        <f t="shared" si="42"/>
        <v>529.43028571428579</v>
      </c>
      <c r="AT44" s="3">
        <f t="shared" si="42"/>
        <v>265.55004285714284</v>
      </c>
      <c r="AU44" s="3">
        <f t="shared" si="42"/>
        <v>388.58952857142856</v>
      </c>
      <c r="AV44" s="3">
        <f t="shared" si="42"/>
        <v>427.96257142857149</v>
      </c>
      <c r="AW44" s="3">
        <f t="shared" si="42"/>
        <v>180.66527142857146</v>
      </c>
      <c r="AX44" s="3">
        <f t="shared" si="42"/>
        <v>303.81345714285715</v>
      </c>
      <c r="AY44" s="3">
        <f t="shared" si="42"/>
        <v>340.75355714285712</v>
      </c>
      <c r="AZ44" s="3">
        <f t="shared" si="42"/>
        <v>240.7537142857143</v>
      </c>
      <c r="BA44" s="3">
        <f t="shared" si="42"/>
        <v>104.26108571428573</v>
      </c>
      <c r="BB44" s="3">
        <f t="shared" si="42"/>
        <v>275.73042857142855</v>
      </c>
      <c r="BC44" s="3">
        <f t="shared" si="42"/>
        <v>366.0831</v>
      </c>
      <c r="BD44" s="3">
        <f t="shared" si="42"/>
        <v>120.62211428571426</v>
      </c>
      <c r="BE44" s="3">
        <f t="shared" ref="BE44:CB44" si="43">AVERAGE(BE37:BE43)</f>
        <v>18.963902857142859</v>
      </c>
      <c r="BF44" s="3">
        <f t="shared" si="43"/>
        <v>14.926618571428572</v>
      </c>
      <c r="BG44" s="3">
        <f t="shared" si="43"/>
        <v>17.71715714285714</v>
      </c>
      <c r="BH44" s="3">
        <f t="shared" si="43"/>
        <v>16.754678571428574</v>
      </c>
      <c r="BI44" s="3">
        <f t="shared" si="43"/>
        <v>15.973824285714285</v>
      </c>
      <c r="BJ44" s="3">
        <f t="shared" si="43"/>
        <v>16.352424285714285</v>
      </c>
      <c r="BK44" s="3">
        <f t="shared" si="43"/>
        <v>19.135999999999999</v>
      </c>
      <c r="BL44" s="3">
        <f t="shared" si="43"/>
        <v>14.310614285714285</v>
      </c>
      <c r="BM44" s="3">
        <f t="shared" si="43"/>
        <v>16.833285714285715</v>
      </c>
      <c r="BN44" s="3">
        <f t="shared" si="43"/>
        <v>17.176831428571429</v>
      </c>
      <c r="BO44" s="3">
        <f t="shared" si="43"/>
        <v>17.704434285714289</v>
      </c>
      <c r="BP44" s="3">
        <f t="shared" si="43"/>
        <v>15.535218571428572</v>
      </c>
      <c r="BQ44" s="3">
        <f t="shared" si="43"/>
        <v>19.041528571428568</v>
      </c>
      <c r="BR44" s="3">
        <f t="shared" si="43"/>
        <v>17.187080000000002</v>
      </c>
      <c r="BS44" s="3">
        <f t="shared" si="43"/>
        <v>15.179242857142857</v>
      </c>
      <c r="BT44" s="3">
        <f t="shared" si="43"/>
        <v>18.658941428571431</v>
      </c>
      <c r="BU44" s="3">
        <f t="shared" si="43"/>
        <v>15.367349999999998</v>
      </c>
      <c r="BV44" s="3">
        <f t="shared" si="43"/>
        <v>16.917924285714285</v>
      </c>
      <c r="BW44" s="3">
        <f t="shared" si="43"/>
        <v>17.317992857142858</v>
      </c>
      <c r="BX44" s="3">
        <f t="shared" si="43"/>
        <v>18.542367142857142</v>
      </c>
      <c r="BY44" s="3">
        <f t="shared" si="43"/>
        <v>16.090389999999999</v>
      </c>
      <c r="BZ44" s="3">
        <f t="shared" si="43"/>
        <v>21.026385714285713</v>
      </c>
      <c r="CA44" s="3">
        <f t="shared" si="43"/>
        <v>19.197821428571427</v>
      </c>
      <c r="CB44" s="3">
        <f t="shared" si="43"/>
        <v>15.276567142857143</v>
      </c>
      <c r="CE44" s="56"/>
      <c r="CF44" s="60"/>
      <c r="CG44" s="23" t="s">
        <v>11</v>
      </c>
      <c r="CH44" s="3">
        <f t="shared" ref="CH44:CJ44" si="44">AVERAGE(CH37:CH43)</f>
        <v>33.131428571428572</v>
      </c>
      <c r="CI44" s="3">
        <f t="shared" si="44"/>
        <v>5.234285714285714</v>
      </c>
      <c r="CJ44" s="3">
        <f t="shared" si="44"/>
        <v>3.5714285714285716</v>
      </c>
    </row>
    <row r="45" spans="2:88" x14ac:dyDescent="0.3">
      <c r="B45" s="56"/>
      <c r="C45" s="60"/>
      <c r="D45" s="23" t="s">
        <v>4</v>
      </c>
      <c r="E45" s="3">
        <f t="shared" ref="E45:F45" si="45">STDEV(E37:E43)/SQRT(7)</f>
        <v>2.0981209604371651</v>
      </c>
      <c r="F45" s="3">
        <f t="shared" si="45"/>
        <v>35.11044308472114</v>
      </c>
      <c r="I45" s="56"/>
      <c r="J45" s="60"/>
      <c r="K45" s="23" t="s">
        <v>4</v>
      </c>
      <c r="L45" s="3">
        <f t="shared" ref="L45:AA45" si="46">STDEV(L37:L43)/SQRT(7)</f>
        <v>73.235125512813582</v>
      </c>
      <c r="M45" s="3">
        <f t="shared" si="46"/>
        <v>139.39418238868993</v>
      </c>
      <c r="N45" s="3">
        <f t="shared" si="46"/>
        <v>244.66483355940849</v>
      </c>
      <c r="O45" s="3">
        <f t="shared" si="46"/>
        <v>63.730510481047972</v>
      </c>
      <c r="P45" s="3">
        <f t="shared" si="46"/>
        <v>69.354909999275591</v>
      </c>
      <c r="Q45" s="3">
        <f t="shared" si="46"/>
        <v>84.380620595259686</v>
      </c>
      <c r="R45" s="3">
        <f t="shared" si="46"/>
        <v>79.980207298197143</v>
      </c>
      <c r="S45" s="3">
        <f t="shared" si="46"/>
        <v>48.368478978019809</v>
      </c>
      <c r="T45" s="3">
        <f t="shared" si="46"/>
        <v>5.33123666270233</v>
      </c>
      <c r="U45" s="3">
        <f t="shared" si="46"/>
        <v>8.5354737961738287</v>
      </c>
      <c r="V45" s="3">
        <f t="shared" si="46"/>
        <v>8.2458944639259162</v>
      </c>
      <c r="W45" s="3">
        <f t="shared" si="46"/>
        <v>3.0432939547861775</v>
      </c>
      <c r="X45" s="3">
        <f t="shared" si="46"/>
        <v>3.3412710930133773</v>
      </c>
      <c r="Y45" s="3">
        <f t="shared" si="46"/>
        <v>7.8216716204897967</v>
      </c>
      <c r="Z45" s="3">
        <f t="shared" si="46"/>
        <v>5.4153422766053403</v>
      </c>
      <c r="AA45" s="3">
        <f t="shared" si="46"/>
        <v>0.92416684302213492</v>
      </c>
      <c r="AD45" s="56"/>
      <c r="AE45" s="60"/>
      <c r="AF45" s="23" t="s">
        <v>4</v>
      </c>
      <c r="AG45" s="3">
        <f>STDEV(AG37:AG43)/SQRT(7)</f>
        <v>204.58909514513749</v>
      </c>
      <c r="AH45" s="3">
        <f t="shared" ref="AH45:BD45" si="47">STDEV(AH37:AH43)/SQRT(7)</f>
        <v>166.15307865618897</v>
      </c>
      <c r="AI45" s="3">
        <f t="shared" si="47"/>
        <v>130.59567476592972</v>
      </c>
      <c r="AJ45" s="3">
        <f t="shared" si="47"/>
        <v>86.328836990311984</v>
      </c>
      <c r="AK45" s="3">
        <f t="shared" si="47"/>
        <v>95.870527979353128</v>
      </c>
      <c r="AL45" s="3">
        <f t="shared" si="47"/>
        <v>97.643934602388796</v>
      </c>
      <c r="AM45" s="3">
        <f t="shared" si="47"/>
        <v>152.41634081290596</v>
      </c>
      <c r="AN45" s="3">
        <f t="shared" si="47"/>
        <v>118.88766316505863</v>
      </c>
      <c r="AO45" s="3">
        <f t="shared" si="47"/>
        <v>95.274898936537056</v>
      </c>
      <c r="AP45" s="3">
        <f t="shared" si="47"/>
        <v>56.992058117834816</v>
      </c>
      <c r="AQ45" s="3">
        <f t="shared" si="47"/>
        <v>112.75055520203588</v>
      </c>
      <c r="AR45" s="3">
        <f t="shared" si="47"/>
        <v>42.3437092097315</v>
      </c>
      <c r="AS45" s="3">
        <f t="shared" si="47"/>
        <v>167.15444279122087</v>
      </c>
      <c r="AT45" s="3">
        <f t="shared" si="47"/>
        <v>88.898171105194834</v>
      </c>
      <c r="AU45" s="3">
        <f t="shared" si="47"/>
        <v>147.3233432900162</v>
      </c>
      <c r="AV45" s="3">
        <f t="shared" si="47"/>
        <v>133.20148649782888</v>
      </c>
      <c r="AW45" s="3">
        <f t="shared" si="47"/>
        <v>58.055567243024896</v>
      </c>
      <c r="AX45" s="3">
        <f t="shared" si="47"/>
        <v>143.39326076232891</v>
      </c>
      <c r="AY45" s="3">
        <f t="shared" si="47"/>
        <v>164.89335467672643</v>
      </c>
      <c r="AZ45" s="3">
        <f t="shared" si="47"/>
        <v>75.302891204127619</v>
      </c>
      <c r="BA45" s="3">
        <f t="shared" si="47"/>
        <v>25.918182143268314</v>
      </c>
      <c r="BB45" s="3">
        <f t="shared" si="47"/>
        <v>70.459279740265657</v>
      </c>
      <c r="BC45" s="3">
        <f t="shared" si="47"/>
        <v>159.32336897638771</v>
      </c>
      <c r="BD45" s="3">
        <f t="shared" si="47"/>
        <v>42.792999902434147</v>
      </c>
      <c r="BE45" s="3">
        <f t="shared" ref="BE45:CB45" si="48">STDEV(BE37:BE43)/SQRT(7)</f>
        <v>2.1041743496267613</v>
      </c>
      <c r="BF45" s="3">
        <f t="shared" si="48"/>
        <v>2.2867074489113817</v>
      </c>
      <c r="BG45" s="3">
        <f t="shared" si="48"/>
        <v>1.4448443720538873</v>
      </c>
      <c r="BH45" s="3">
        <f t="shared" si="48"/>
        <v>1.8113593682467743</v>
      </c>
      <c r="BI45" s="3">
        <f t="shared" si="48"/>
        <v>1.9251791733979049</v>
      </c>
      <c r="BJ45" s="3">
        <f t="shared" si="48"/>
        <v>1.7225662794544645</v>
      </c>
      <c r="BK45" s="3">
        <f t="shared" si="48"/>
        <v>1.6709502583004305</v>
      </c>
      <c r="BL45" s="3">
        <f t="shared" si="48"/>
        <v>1.1365020016383125</v>
      </c>
      <c r="BM45" s="3">
        <f t="shared" si="48"/>
        <v>1.505966409292842</v>
      </c>
      <c r="BN45" s="3">
        <f t="shared" si="48"/>
        <v>1.5340491082153542</v>
      </c>
      <c r="BO45" s="3">
        <f t="shared" si="48"/>
        <v>1.5548759475044625</v>
      </c>
      <c r="BP45" s="3">
        <f t="shared" si="48"/>
        <v>1.37035766280616</v>
      </c>
      <c r="BQ45" s="3">
        <f t="shared" si="48"/>
        <v>1.5504246209029484</v>
      </c>
      <c r="BR45" s="3">
        <f t="shared" si="48"/>
        <v>1.9525885221857227</v>
      </c>
      <c r="BS45" s="3">
        <f t="shared" si="48"/>
        <v>1.2594920992317562</v>
      </c>
      <c r="BT45" s="3">
        <f t="shared" si="48"/>
        <v>1.5577369443407092</v>
      </c>
      <c r="BU45" s="3">
        <f t="shared" si="48"/>
        <v>1.4461222755470382</v>
      </c>
      <c r="BV45" s="3">
        <f t="shared" si="48"/>
        <v>2.3372634264474428</v>
      </c>
      <c r="BW45" s="3">
        <f t="shared" si="48"/>
        <v>2.0055450533466939</v>
      </c>
      <c r="BX45" s="3">
        <f t="shared" si="48"/>
        <v>1.5198922752815522</v>
      </c>
      <c r="BY45" s="3">
        <f t="shared" si="48"/>
        <v>2.1447434999607311</v>
      </c>
      <c r="BZ45" s="3">
        <f t="shared" si="48"/>
        <v>2.0560442212481425</v>
      </c>
      <c r="CA45" s="3">
        <f t="shared" si="48"/>
        <v>2.0113663342855483</v>
      </c>
      <c r="CB45" s="3">
        <f t="shared" si="48"/>
        <v>1.3176240697463097</v>
      </c>
      <c r="CE45" s="56"/>
      <c r="CF45" s="60"/>
      <c r="CG45" s="23" t="s">
        <v>4</v>
      </c>
      <c r="CH45" s="3">
        <f t="shared" ref="CH45:CJ45" si="49">STDEV(CH37:CH43)/SQRT(7)</f>
        <v>3.4153682284717735</v>
      </c>
      <c r="CI45" s="3">
        <f t="shared" si="49"/>
        <v>1.3815499528098298</v>
      </c>
      <c r="CJ45" s="3">
        <f t="shared" si="49"/>
        <v>1.2508500511013043</v>
      </c>
    </row>
    <row r="46" spans="2:88" x14ac:dyDescent="0.3">
      <c r="B46" s="24"/>
      <c r="C46" s="17"/>
      <c r="D46" s="18" t="s">
        <v>11</v>
      </c>
      <c r="E46" s="4">
        <f t="shared" ref="E46:F46" si="50">AVERAGE(E28:E34,E37:E43)</f>
        <v>44.934285714285714</v>
      </c>
      <c r="F46" s="4">
        <f t="shared" si="50"/>
        <v>1101.4657857142856</v>
      </c>
      <c r="I46" s="24"/>
      <c r="J46" s="17"/>
      <c r="K46" s="18" t="s">
        <v>11</v>
      </c>
      <c r="L46" s="4">
        <f t="shared" ref="L46:AA46" si="51">AVERAGE(L28:L34,L37:L43)</f>
        <v>684.13757142857139</v>
      </c>
      <c r="M46" s="4">
        <f t="shared" si="51"/>
        <v>532.00319285714295</v>
      </c>
      <c r="N46" s="4">
        <f t="shared" si="51"/>
        <v>653.15357142857135</v>
      </c>
      <c r="O46" s="4">
        <f t="shared" si="51"/>
        <v>299.38434285714283</v>
      </c>
      <c r="P46" s="4">
        <f t="shared" si="51"/>
        <v>338.02595000000002</v>
      </c>
      <c r="Q46" s="4">
        <f t="shared" si="51"/>
        <v>275.69807857142854</v>
      </c>
      <c r="R46" s="4">
        <f t="shared" si="51"/>
        <v>320.98685714285722</v>
      </c>
      <c r="S46" s="4">
        <f t="shared" si="51"/>
        <v>232.43679999999998</v>
      </c>
      <c r="T46" s="4">
        <f t="shared" si="51"/>
        <v>36.928571428571431</v>
      </c>
      <c r="U46" s="4">
        <f t="shared" si="51"/>
        <v>29.145714285714284</v>
      </c>
      <c r="V46" s="4">
        <f t="shared" si="51"/>
        <v>29.911428571428569</v>
      </c>
      <c r="W46" s="4">
        <f t="shared" si="51"/>
        <v>15.299999999999999</v>
      </c>
      <c r="X46" s="4">
        <f t="shared" si="51"/>
        <v>15.851428571428569</v>
      </c>
      <c r="Y46" s="4">
        <f t="shared" si="51"/>
        <v>15.351428571428574</v>
      </c>
      <c r="Z46" s="4">
        <f t="shared" si="51"/>
        <v>15.662857142857138</v>
      </c>
      <c r="AA46" s="4">
        <f t="shared" si="51"/>
        <v>7.2171428571428562</v>
      </c>
      <c r="AD46" s="24"/>
      <c r="AE46" s="17"/>
      <c r="AF46" s="18" t="s">
        <v>11</v>
      </c>
      <c r="AG46" s="4">
        <f>AVERAGE(AG28:AG34,AG37:AG43)</f>
        <v>696.66650000000016</v>
      </c>
      <c r="AH46" s="4">
        <f t="shared" ref="AH46:BD46" si="52">AVERAGE(AH28:AH34,AH37:AH43)</f>
        <v>422.63764285714291</v>
      </c>
      <c r="AI46" s="4">
        <f t="shared" si="52"/>
        <v>432.7435142857143</v>
      </c>
      <c r="AJ46" s="4">
        <f t="shared" si="52"/>
        <v>321.76408571428567</v>
      </c>
      <c r="AK46" s="4">
        <f t="shared" si="52"/>
        <v>278.93939999999998</v>
      </c>
      <c r="AL46" s="4">
        <f t="shared" si="52"/>
        <v>364.63429285714284</v>
      </c>
      <c r="AM46" s="4">
        <f t="shared" si="52"/>
        <v>563.76921428571438</v>
      </c>
      <c r="AN46" s="4">
        <f t="shared" si="52"/>
        <v>494.26908571428567</v>
      </c>
      <c r="AO46" s="4">
        <f t="shared" si="52"/>
        <v>401.14963571428569</v>
      </c>
      <c r="AP46" s="4">
        <f t="shared" si="52"/>
        <v>252.07611428571431</v>
      </c>
      <c r="AQ46" s="4">
        <f t="shared" si="52"/>
        <v>411.80321428571432</v>
      </c>
      <c r="AR46" s="4">
        <f t="shared" si="52"/>
        <v>225.88797142857146</v>
      </c>
      <c r="AS46" s="4">
        <f t="shared" si="52"/>
        <v>384.06590714285716</v>
      </c>
      <c r="AT46" s="4">
        <f t="shared" si="52"/>
        <v>361.21413571428576</v>
      </c>
      <c r="AU46" s="4">
        <f t="shared" si="52"/>
        <v>296.6112642857143</v>
      </c>
      <c r="AV46" s="4">
        <f t="shared" si="52"/>
        <v>350.49356428571429</v>
      </c>
      <c r="AW46" s="4">
        <f t="shared" si="52"/>
        <v>168.24072857142852</v>
      </c>
      <c r="AX46" s="4">
        <f t="shared" si="52"/>
        <v>212.87514999999999</v>
      </c>
      <c r="AY46" s="4">
        <f t="shared" si="52"/>
        <v>215.04009285714284</v>
      </c>
      <c r="AZ46" s="4">
        <f t="shared" si="52"/>
        <v>186.11514285714287</v>
      </c>
      <c r="BA46" s="4">
        <f t="shared" si="52"/>
        <v>104.53322857142857</v>
      </c>
      <c r="BB46" s="4">
        <f t="shared" si="52"/>
        <v>201.83229999999998</v>
      </c>
      <c r="BC46" s="4">
        <f t="shared" si="52"/>
        <v>259.59505000000001</v>
      </c>
      <c r="BD46" s="4">
        <f t="shared" si="52"/>
        <v>92.463499999999996</v>
      </c>
      <c r="BE46" s="4">
        <f t="shared" ref="BE46:CB46" si="53">AVERAGE(BE28:BE34,BE37:BE43)</f>
        <v>20.471294285714283</v>
      </c>
      <c r="BF46" s="4">
        <f t="shared" si="53"/>
        <v>16.394766428571426</v>
      </c>
      <c r="BG46" s="4">
        <f t="shared" si="53"/>
        <v>18.209271428571427</v>
      </c>
      <c r="BH46" s="4">
        <f t="shared" si="53"/>
        <v>17.736539285714283</v>
      </c>
      <c r="BI46" s="4">
        <f t="shared" si="53"/>
        <v>16.587333571428569</v>
      </c>
      <c r="BJ46" s="4">
        <f t="shared" si="53"/>
        <v>16.503336428571426</v>
      </c>
      <c r="BK46" s="4">
        <f t="shared" si="53"/>
        <v>20.988800000000001</v>
      </c>
      <c r="BL46" s="4">
        <f t="shared" si="53"/>
        <v>16.453807142857144</v>
      </c>
      <c r="BM46" s="4">
        <f t="shared" si="53"/>
        <v>18.30507857142857</v>
      </c>
      <c r="BN46" s="4">
        <f t="shared" si="53"/>
        <v>16.170508571428574</v>
      </c>
      <c r="BO46" s="4">
        <f t="shared" si="53"/>
        <v>18.271995714285715</v>
      </c>
      <c r="BP46" s="4">
        <f t="shared" si="53"/>
        <v>15.638873571428572</v>
      </c>
      <c r="BQ46" s="4">
        <f t="shared" si="53"/>
        <v>17.154892857142855</v>
      </c>
      <c r="BR46" s="4">
        <f t="shared" si="53"/>
        <v>17.998032857142856</v>
      </c>
      <c r="BS46" s="4">
        <f t="shared" si="53"/>
        <v>16.331385714285712</v>
      </c>
      <c r="BT46" s="4">
        <f t="shared" si="53"/>
        <v>19.238835000000002</v>
      </c>
      <c r="BU46" s="4">
        <f t="shared" si="53"/>
        <v>15.648067857142859</v>
      </c>
      <c r="BV46" s="4">
        <f t="shared" si="53"/>
        <v>15.909937142857144</v>
      </c>
      <c r="BW46" s="4">
        <f t="shared" si="53"/>
        <v>16.690460714285713</v>
      </c>
      <c r="BX46" s="4">
        <f t="shared" si="53"/>
        <v>18.442440714285713</v>
      </c>
      <c r="BY46" s="4">
        <f t="shared" si="53"/>
        <v>15.337252142857141</v>
      </c>
      <c r="BZ46" s="4">
        <f t="shared" si="53"/>
        <v>20.377935714285716</v>
      </c>
      <c r="CA46" s="4">
        <f t="shared" si="53"/>
        <v>18.885117857142859</v>
      </c>
      <c r="CB46" s="4">
        <f t="shared" si="53"/>
        <v>15.127412142857144</v>
      </c>
      <c r="CE46" s="24"/>
      <c r="CF46" s="17"/>
      <c r="CG46" s="18" t="s">
        <v>11</v>
      </c>
      <c r="CH46" s="4">
        <f t="shared" ref="CH46:CJ46" si="54">AVERAGE(CH28:CH34,CH37:CH43)</f>
        <v>33.42</v>
      </c>
      <c r="CI46" s="4">
        <f t="shared" si="54"/>
        <v>3.8199999999999994</v>
      </c>
      <c r="CJ46" s="4">
        <f t="shared" si="54"/>
        <v>3.5</v>
      </c>
    </row>
    <row r="47" spans="2:88" x14ac:dyDescent="0.3">
      <c r="B47" s="24"/>
      <c r="C47" s="17"/>
      <c r="D47" s="18" t="s">
        <v>4</v>
      </c>
      <c r="E47" s="4">
        <f t="shared" ref="E47:F47" si="55">STDEV(E28:E34,E37:E43)/SQRT(14)</f>
        <v>2.3325225024616083</v>
      </c>
      <c r="F47" s="4">
        <f t="shared" si="55"/>
        <v>24.309858531594507</v>
      </c>
      <c r="I47" s="24"/>
      <c r="J47" s="17"/>
      <c r="K47" s="18" t="s">
        <v>4</v>
      </c>
      <c r="L47" s="4">
        <f t="shared" ref="L47:AA47" si="56">STDEV(L28:L34,L37:L43)/SQRT(14)</f>
        <v>101.54133745640951</v>
      </c>
      <c r="M47" s="4">
        <f t="shared" si="56"/>
        <v>96.684282648509978</v>
      </c>
      <c r="N47" s="4">
        <f t="shared" si="56"/>
        <v>128.84057031666825</v>
      </c>
      <c r="O47" s="4">
        <f t="shared" si="56"/>
        <v>65.264335619998079</v>
      </c>
      <c r="P47" s="4">
        <f t="shared" si="56"/>
        <v>78.878002649482241</v>
      </c>
      <c r="Q47" s="4">
        <f t="shared" si="56"/>
        <v>45.690462572755031</v>
      </c>
      <c r="R47" s="4">
        <f t="shared" si="56"/>
        <v>41.93245923287958</v>
      </c>
      <c r="S47" s="4">
        <f t="shared" si="56"/>
        <v>54.192167325543195</v>
      </c>
      <c r="T47" s="4">
        <f t="shared" si="56"/>
        <v>4.7060609572256951</v>
      </c>
      <c r="U47" s="4">
        <f t="shared" si="56"/>
        <v>5.3015819445331323</v>
      </c>
      <c r="V47" s="4">
        <f t="shared" si="56"/>
        <v>4.9608634104437987</v>
      </c>
      <c r="W47" s="4">
        <f t="shared" si="56"/>
        <v>3.8089928292957409</v>
      </c>
      <c r="X47" s="4">
        <f t="shared" si="56"/>
        <v>3.8027784603942312</v>
      </c>
      <c r="Y47" s="4">
        <f t="shared" si="56"/>
        <v>3.9783947915886118</v>
      </c>
      <c r="Z47" s="4">
        <f t="shared" si="56"/>
        <v>2.7409237691552577</v>
      </c>
      <c r="AA47" s="4">
        <f t="shared" si="56"/>
        <v>0.87011141674559189</v>
      </c>
      <c r="AD47" s="24"/>
      <c r="AE47" s="17"/>
      <c r="AF47" s="18" t="s">
        <v>4</v>
      </c>
      <c r="AG47" s="4">
        <f>STDEV(AG28:AG34,AG37:AG43)/SQRT(14)</f>
        <v>130.89797154850686</v>
      </c>
      <c r="AH47" s="4">
        <f t="shared" ref="AH47:BD47" si="57">STDEV(AH28:AH34,AH37:AH43)/SQRT(14)</f>
        <v>110.57883159142929</v>
      </c>
      <c r="AI47" s="4">
        <f t="shared" si="57"/>
        <v>99.244379770332586</v>
      </c>
      <c r="AJ47" s="4">
        <f t="shared" si="57"/>
        <v>53.253512909143105</v>
      </c>
      <c r="AK47" s="4">
        <f t="shared" si="57"/>
        <v>85.381810771438793</v>
      </c>
      <c r="AL47" s="4">
        <f t="shared" si="57"/>
        <v>75.74864836261375</v>
      </c>
      <c r="AM47" s="4">
        <f t="shared" si="57"/>
        <v>108.7416654730288</v>
      </c>
      <c r="AN47" s="4">
        <f t="shared" si="57"/>
        <v>130.59075645368389</v>
      </c>
      <c r="AO47" s="4">
        <f t="shared" si="57"/>
        <v>89.770501933889037</v>
      </c>
      <c r="AP47" s="4">
        <f t="shared" si="57"/>
        <v>46.92184160176339</v>
      </c>
      <c r="AQ47" s="4">
        <f t="shared" si="57"/>
        <v>87.884819509524746</v>
      </c>
      <c r="AR47" s="4">
        <f t="shared" si="57"/>
        <v>58.24106594071398</v>
      </c>
      <c r="AS47" s="4">
        <f t="shared" si="57"/>
        <v>108.9472402369033</v>
      </c>
      <c r="AT47" s="4">
        <f t="shared" si="57"/>
        <v>76.308841603426799</v>
      </c>
      <c r="AU47" s="4">
        <f t="shared" si="57"/>
        <v>79.328430425481088</v>
      </c>
      <c r="AV47" s="4">
        <f t="shared" si="57"/>
        <v>75.182374316956114</v>
      </c>
      <c r="AW47" s="4">
        <f t="shared" si="57"/>
        <v>38.359569011407416</v>
      </c>
      <c r="AX47" s="4">
        <f t="shared" si="57"/>
        <v>74.088895128350728</v>
      </c>
      <c r="AY47" s="4">
        <f t="shared" si="57"/>
        <v>86.871816660832806</v>
      </c>
      <c r="AZ47" s="4">
        <f t="shared" si="57"/>
        <v>39.356479276510306</v>
      </c>
      <c r="BA47" s="4">
        <f t="shared" si="57"/>
        <v>15.511498744562845</v>
      </c>
      <c r="BB47" s="4">
        <f t="shared" si="57"/>
        <v>39.883354151632069</v>
      </c>
      <c r="BC47" s="4">
        <f t="shared" si="57"/>
        <v>82.401787431157999</v>
      </c>
      <c r="BD47" s="4">
        <f t="shared" si="57"/>
        <v>22.441102355396549</v>
      </c>
      <c r="BE47" s="4">
        <f t="shared" ref="BE47:CB47" si="58">STDEV(BE28:BE34,BE37:BE43)/SQRT(14)</f>
        <v>1.2215088179094227</v>
      </c>
      <c r="BF47" s="4">
        <f t="shared" si="58"/>
        <v>1.3703751549086045</v>
      </c>
      <c r="BG47" s="4">
        <f t="shared" si="58"/>
        <v>1.0960641653947452</v>
      </c>
      <c r="BH47" s="4">
        <f t="shared" si="58"/>
        <v>1.1420677652352889</v>
      </c>
      <c r="BI47" s="4">
        <f t="shared" si="58"/>
        <v>1.1398399689948822</v>
      </c>
      <c r="BJ47" s="4">
        <f t="shared" si="58"/>
        <v>1.2385419471216128</v>
      </c>
      <c r="BK47" s="4">
        <f t="shared" si="58"/>
        <v>1.0897817963364835</v>
      </c>
      <c r="BL47" s="4">
        <f t="shared" si="58"/>
        <v>1.0819410379043632</v>
      </c>
      <c r="BM47" s="4">
        <f t="shared" si="58"/>
        <v>0.96198175248158324</v>
      </c>
      <c r="BN47" s="4">
        <f t="shared" si="58"/>
        <v>0.96847366379167998</v>
      </c>
      <c r="BO47" s="4">
        <f t="shared" si="58"/>
        <v>0.8957728447195985</v>
      </c>
      <c r="BP47" s="4">
        <f t="shared" si="58"/>
        <v>0.92918620583016687</v>
      </c>
      <c r="BQ47" s="4">
        <f t="shared" si="58"/>
        <v>1.155584623102059</v>
      </c>
      <c r="BR47" s="4">
        <f t="shared" si="58"/>
        <v>1.0803526516544197</v>
      </c>
      <c r="BS47" s="4">
        <f t="shared" si="58"/>
        <v>0.95381389641548742</v>
      </c>
      <c r="BT47" s="4">
        <f t="shared" si="58"/>
        <v>0.85110865313705741</v>
      </c>
      <c r="BU47" s="4">
        <f t="shared" si="58"/>
        <v>0.73843483455164438</v>
      </c>
      <c r="BV47" s="4">
        <f t="shared" si="58"/>
        <v>1.2961381469769413</v>
      </c>
      <c r="BW47" s="4">
        <f t="shared" si="58"/>
        <v>1.0154332984107777</v>
      </c>
      <c r="BX47" s="4">
        <f t="shared" si="58"/>
        <v>0.76886874392378213</v>
      </c>
      <c r="BY47" s="4">
        <f t="shared" si="58"/>
        <v>1.1234055391483571</v>
      </c>
      <c r="BZ47" s="4">
        <f t="shared" si="58"/>
        <v>1.1230994784160289</v>
      </c>
      <c r="CA47" s="4">
        <f t="shared" si="58"/>
        <v>1.0469554221017836</v>
      </c>
      <c r="CB47" s="4">
        <f t="shared" si="58"/>
        <v>0.8879262310303917</v>
      </c>
      <c r="CE47" s="24"/>
      <c r="CF47" s="17"/>
      <c r="CG47" s="18" t="s">
        <v>4</v>
      </c>
      <c r="CH47" s="4">
        <f t="shared" ref="CH47:CJ47" si="59">STDEV(CH28:CH34,CH37:CH43)/SQRT(14)</f>
        <v>1.9551487394586065</v>
      </c>
      <c r="CI47" s="4">
        <f t="shared" si="59"/>
        <v>0.89188527326071532</v>
      </c>
      <c r="CJ47" s="4">
        <f t="shared" si="59"/>
        <v>0.7243792340516636</v>
      </c>
    </row>
    <row r="48" spans="2:88" x14ac:dyDescent="0.3">
      <c r="B48" s="24"/>
      <c r="C48" s="17"/>
      <c r="D48" s="20"/>
      <c r="E48" s="2"/>
      <c r="F48" s="2"/>
      <c r="I48" s="24"/>
      <c r="J48" s="17"/>
      <c r="K48" s="20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D48" s="24"/>
      <c r="AE48" s="17"/>
      <c r="AF48" s="20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E48" s="24"/>
      <c r="CF48" s="17"/>
      <c r="CG48" s="20"/>
      <c r="CH48" s="2"/>
      <c r="CI48" s="2"/>
      <c r="CJ48" s="2"/>
    </row>
    <row r="49" spans="2:88" x14ac:dyDescent="0.3">
      <c r="B49" s="38" t="s">
        <v>14</v>
      </c>
      <c r="C49" s="41" t="s">
        <v>3</v>
      </c>
      <c r="D49" s="27">
        <v>1</v>
      </c>
      <c r="E49" s="2">
        <v>40.28</v>
      </c>
      <c r="F49" s="2">
        <v>955.68700000000001</v>
      </c>
      <c r="I49" s="38" t="s">
        <v>14</v>
      </c>
      <c r="J49" s="41" t="s">
        <v>3</v>
      </c>
      <c r="K49" s="27">
        <v>1</v>
      </c>
      <c r="L49" s="2">
        <v>1064.0999999999999</v>
      </c>
      <c r="M49" s="2">
        <v>770.01700000000005</v>
      </c>
      <c r="N49" s="2">
        <v>986.52099999999996</v>
      </c>
      <c r="O49" s="2">
        <v>180.29300000000001</v>
      </c>
      <c r="P49" s="2">
        <v>666.26</v>
      </c>
      <c r="Q49" s="2">
        <v>109.19799999999999</v>
      </c>
      <c r="R49" s="2">
        <v>399.46300000000002</v>
      </c>
      <c r="S49" s="2">
        <v>168.21700000000001</v>
      </c>
      <c r="T49" s="2">
        <v>60</v>
      </c>
      <c r="U49" s="2">
        <v>60</v>
      </c>
      <c r="V49" s="2">
        <v>60</v>
      </c>
      <c r="W49" s="2">
        <v>11.68</v>
      </c>
      <c r="X49" s="2">
        <v>35.96</v>
      </c>
      <c r="Y49" s="2">
        <v>7.04</v>
      </c>
      <c r="Z49" s="2">
        <v>22.48</v>
      </c>
      <c r="AA49" s="2">
        <v>8.9600000000000009</v>
      </c>
      <c r="AD49" s="38" t="s">
        <v>14</v>
      </c>
      <c r="AE49" s="41" t="s">
        <v>3</v>
      </c>
      <c r="AF49" s="27">
        <v>1</v>
      </c>
      <c r="AG49" s="2">
        <v>141.11500000000001</v>
      </c>
      <c r="AH49" s="2">
        <v>144.40899999999999</v>
      </c>
      <c r="AI49" s="2">
        <v>586.97199999999998</v>
      </c>
      <c r="AJ49" s="2">
        <v>695.64400000000001</v>
      </c>
      <c r="AK49" s="2">
        <v>42.987699999999997</v>
      </c>
      <c r="AL49" s="2">
        <v>867.69799999999998</v>
      </c>
      <c r="AM49" s="2">
        <v>925.80499999999995</v>
      </c>
      <c r="AN49" s="2">
        <v>184.934</v>
      </c>
      <c r="AO49" s="2">
        <v>395.07900000000001</v>
      </c>
      <c r="AP49" s="2">
        <v>188.99799999999999</v>
      </c>
      <c r="AQ49" s="2">
        <v>350.73599999999999</v>
      </c>
      <c r="AR49" s="2">
        <v>217.755</v>
      </c>
      <c r="AS49" s="2">
        <v>57.036000000000001</v>
      </c>
      <c r="AT49" s="2">
        <v>1268.1400000000001</v>
      </c>
      <c r="AU49" s="2">
        <v>157.61000000000001</v>
      </c>
      <c r="AV49" s="2">
        <v>138.124</v>
      </c>
      <c r="AW49" s="2">
        <v>69.0578</v>
      </c>
      <c r="AX49" s="2">
        <v>51.402200000000001</v>
      </c>
      <c r="AY49" s="2">
        <v>423.416</v>
      </c>
      <c r="AZ49" s="2">
        <v>1352.13</v>
      </c>
      <c r="BA49" s="2">
        <v>110.642</v>
      </c>
      <c r="BB49" s="2">
        <v>1271.93</v>
      </c>
      <c r="BC49" s="2">
        <v>222.40700000000001</v>
      </c>
      <c r="BD49" s="2">
        <v>100.654</v>
      </c>
      <c r="BE49" s="2">
        <v>18.666</v>
      </c>
      <c r="BF49" s="2">
        <v>15.3626</v>
      </c>
      <c r="BG49" s="2">
        <v>55.166600000000003</v>
      </c>
      <c r="BH49" s="2">
        <v>23.725899999999999</v>
      </c>
      <c r="BI49" s="2">
        <v>11.0793</v>
      </c>
      <c r="BJ49" s="2">
        <v>20.698899999999998</v>
      </c>
      <c r="BK49" s="2">
        <v>22.961400000000001</v>
      </c>
      <c r="BL49" s="2">
        <v>15.5146</v>
      </c>
      <c r="BM49" s="2">
        <v>20.1983</v>
      </c>
      <c r="BN49" s="2">
        <v>18.034099999999999</v>
      </c>
      <c r="BO49" s="2">
        <v>19.528700000000001</v>
      </c>
      <c r="BP49" s="2">
        <v>19.7242</v>
      </c>
      <c r="BQ49" s="2">
        <v>14.259</v>
      </c>
      <c r="BR49" s="2">
        <v>21.684999999999999</v>
      </c>
      <c r="BS49" s="2">
        <v>17.8291</v>
      </c>
      <c r="BT49" s="2">
        <v>19.3994</v>
      </c>
      <c r="BU49" s="2">
        <v>17.616800000000001</v>
      </c>
      <c r="BV49" s="2">
        <v>12.356299999999999</v>
      </c>
      <c r="BW49" s="2">
        <v>19.211300000000001</v>
      </c>
      <c r="BX49" s="2">
        <v>22.9955</v>
      </c>
      <c r="BY49" s="2">
        <v>18.689499999999999</v>
      </c>
      <c r="BZ49" s="2">
        <v>21.7499</v>
      </c>
      <c r="CA49" s="2">
        <v>16.647300000000001</v>
      </c>
      <c r="CB49" s="2">
        <v>10.9884</v>
      </c>
      <c r="CE49" s="38" t="s">
        <v>14</v>
      </c>
      <c r="CF49" s="41" t="s">
        <v>3</v>
      </c>
      <c r="CG49" s="27">
        <v>1</v>
      </c>
      <c r="CH49" s="2">
        <v>33.96</v>
      </c>
      <c r="CI49" s="2">
        <v>2.56</v>
      </c>
      <c r="CJ49" s="2">
        <v>2</v>
      </c>
    </row>
    <row r="50" spans="2:88" x14ac:dyDescent="0.3">
      <c r="B50" s="39"/>
      <c r="C50" s="42"/>
      <c r="D50" s="27">
        <v>2</v>
      </c>
      <c r="E50" s="2">
        <v>12.44</v>
      </c>
      <c r="F50" s="2">
        <v>451.88499999999999</v>
      </c>
      <c r="I50" s="39"/>
      <c r="J50" s="42"/>
      <c r="K50" s="27">
        <v>2</v>
      </c>
      <c r="L50" s="2">
        <v>226.38900000000001</v>
      </c>
      <c r="M50" s="2">
        <v>314.755</v>
      </c>
      <c r="N50" s="2">
        <v>149.05699999999999</v>
      </c>
      <c r="O50" s="2">
        <v>129.53</v>
      </c>
      <c r="P50" s="2">
        <v>53.070900000000002</v>
      </c>
      <c r="Q50" s="2">
        <v>1068.68</v>
      </c>
      <c r="R50" s="2">
        <v>146.87100000000001</v>
      </c>
      <c r="S50" s="2">
        <v>364.07100000000003</v>
      </c>
      <c r="T50" s="2">
        <v>18.88</v>
      </c>
      <c r="U50" s="2">
        <v>21.88</v>
      </c>
      <c r="V50" s="2">
        <v>11.64</v>
      </c>
      <c r="W50" s="2">
        <v>4.76</v>
      </c>
      <c r="X50" s="2">
        <v>4.24</v>
      </c>
      <c r="Y50" s="2">
        <v>60</v>
      </c>
      <c r="Z50" s="2">
        <v>8.64</v>
      </c>
      <c r="AA50" s="2">
        <v>17.079999999999998</v>
      </c>
      <c r="AD50" s="39"/>
      <c r="AE50" s="42"/>
      <c r="AF50" s="27">
        <v>2</v>
      </c>
      <c r="AG50" s="2">
        <v>178.73400000000001</v>
      </c>
      <c r="AH50" s="2">
        <v>197.554</v>
      </c>
      <c r="AI50" s="2">
        <v>591.38499999999999</v>
      </c>
      <c r="AJ50" s="2">
        <v>794.31700000000001</v>
      </c>
      <c r="AK50" s="2">
        <v>395.99099999999999</v>
      </c>
      <c r="AL50" s="2">
        <v>176.95699999999999</v>
      </c>
      <c r="AM50" s="2">
        <v>145.93700000000001</v>
      </c>
      <c r="AN50" s="2">
        <v>733.86900000000003</v>
      </c>
      <c r="AO50" s="2">
        <v>191.256</v>
      </c>
      <c r="AP50" s="2">
        <v>48.538699999999999</v>
      </c>
      <c r="AQ50" s="2">
        <v>180.584</v>
      </c>
      <c r="AR50" s="2">
        <v>475.654</v>
      </c>
      <c r="AS50" s="2">
        <v>300.43400000000003</v>
      </c>
      <c r="AT50" s="2">
        <v>263.51799999999997</v>
      </c>
      <c r="AU50" s="2">
        <v>515.5</v>
      </c>
      <c r="AV50" s="2">
        <v>1100.01</v>
      </c>
      <c r="AW50" s="2">
        <v>667.40899999999999</v>
      </c>
      <c r="AX50" s="2">
        <v>147.53700000000001</v>
      </c>
      <c r="AY50" s="2">
        <v>576.07299999999998</v>
      </c>
      <c r="AZ50" s="2">
        <v>734.06</v>
      </c>
      <c r="BA50" s="2">
        <v>404.053</v>
      </c>
      <c r="BB50" s="2">
        <v>878.44399999999996</v>
      </c>
      <c r="BC50" s="2">
        <v>279.85399999999998</v>
      </c>
      <c r="BD50" s="2">
        <v>177.62799999999999</v>
      </c>
      <c r="BE50" s="2">
        <v>9.6508699999999994</v>
      </c>
      <c r="BF50" s="2">
        <v>8.6494599999999995</v>
      </c>
      <c r="BG50" s="2">
        <v>29.807700000000001</v>
      </c>
      <c r="BH50" s="2">
        <v>15.1587</v>
      </c>
      <c r="BI50" s="2">
        <v>18.032399999999999</v>
      </c>
      <c r="BJ50" s="2">
        <v>7.9998399999999998</v>
      </c>
      <c r="BK50" s="2">
        <v>13.3154</v>
      </c>
      <c r="BL50" s="2">
        <v>15.5745</v>
      </c>
      <c r="BM50" s="2">
        <v>4.3785600000000002</v>
      </c>
      <c r="BN50" s="2">
        <v>6.4204600000000003</v>
      </c>
      <c r="BO50" s="2">
        <v>11.605700000000001</v>
      </c>
      <c r="BP50" s="2">
        <v>12.196199999999999</v>
      </c>
      <c r="BQ50" s="2">
        <v>14.527699999999999</v>
      </c>
      <c r="BR50" s="2">
        <v>9.73109</v>
      </c>
      <c r="BS50" s="2">
        <v>15.489800000000001</v>
      </c>
      <c r="BT50" s="2">
        <v>18.939599999999999</v>
      </c>
      <c r="BU50" s="2">
        <v>11.587</v>
      </c>
      <c r="BV50" s="2">
        <v>5.20228</v>
      </c>
      <c r="BW50" s="2">
        <v>9.95289</v>
      </c>
      <c r="BX50" s="2">
        <v>12.5352</v>
      </c>
      <c r="BY50" s="2">
        <v>7.7286400000000004</v>
      </c>
      <c r="BZ50" s="2">
        <v>15.052199999999999</v>
      </c>
      <c r="CA50" s="2">
        <v>7.0813300000000003</v>
      </c>
      <c r="CB50" s="2">
        <v>6.0335700000000001</v>
      </c>
      <c r="CE50" s="39"/>
      <c r="CF50" s="42"/>
      <c r="CG50" s="27">
        <v>2</v>
      </c>
      <c r="CH50" s="2">
        <v>34.76</v>
      </c>
      <c r="CI50" s="2">
        <v>2.2000000000000002</v>
      </c>
      <c r="CJ50" s="2">
        <v>0</v>
      </c>
    </row>
    <row r="51" spans="2:88" x14ac:dyDescent="0.3">
      <c r="B51" s="39"/>
      <c r="C51" s="42"/>
      <c r="D51" s="27">
        <v>3</v>
      </c>
      <c r="E51" s="2">
        <v>57.32</v>
      </c>
      <c r="F51" s="2">
        <v>703.64099999999996</v>
      </c>
      <c r="I51" s="39"/>
      <c r="J51" s="42"/>
      <c r="K51" s="27">
        <v>3</v>
      </c>
      <c r="L51" s="2">
        <v>523.99199999999996</v>
      </c>
      <c r="M51" s="2">
        <v>444.76100000000002</v>
      </c>
      <c r="N51" s="2">
        <v>1372.4</v>
      </c>
      <c r="O51" s="2">
        <v>150.52099999999999</v>
      </c>
      <c r="P51" s="2">
        <v>731.29200000000003</v>
      </c>
      <c r="Q51" s="2">
        <v>552.40899999999999</v>
      </c>
      <c r="R51" s="2">
        <v>432.06599999999997</v>
      </c>
      <c r="S51" s="2">
        <v>106.52800000000001</v>
      </c>
      <c r="T51" s="2">
        <v>60</v>
      </c>
      <c r="U51" s="2">
        <v>60</v>
      </c>
      <c r="V51" s="2">
        <v>27.24</v>
      </c>
      <c r="W51" s="2">
        <v>11.08</v>
      </c>
      <c r="X51" s="2">
        <v>60</v>
      </c>
      <c r="Y51" s="2">
        <v>33.520000000000003</v>
      </c>
      <c r="Z51" s="2">
        <v>33.24</v>
      </c>
      <c r="AA51" s="2">
        <v>5.56</v>
      </c>
      <c r="AD51" s="39"/>
      <c r="AE51" s="42"/>
      <c r="AF51" s="27">
        <v>3</v>
      </c>
      <c r="AG51" s="2">
        <v>644.07100000000003</v>
      </c>
      <c r="AH51" s="2">
        <v>298.35700000000003</v>
      </c>
      <c r="AI51" s="2">
        <v>68.185100000000006</v>
      </c>
      <c r="AJ51" s="2">
        <v>383.45600000000002</v>
      </c>
      <c r="AK51" s="2">
        <v>454.27699999999999</v>
      </c>
      <c r="AL51" s="2">
        <v>299.51</v>
      </c>
      <c r="AM51" s="2">
        <v>385.94299999999998</v>
      </c>
      <c r="AN51" s="2">
        <v>184.184</v>
      </c>
      <c r="AO51" s="2">
        <v>659.36400000000003</v>
      </c>
      <c r="AP51" s="2">
        <v>94.017099999999999</v>
      </c>
      <c r="AQ51" s="2">
        <v>855.85900000000004</v>
      </c>
      <c r="AR51" s="2">
        <v>291.25299999999999</v>
      </c>
      <c r="AS51" s="2">
        <v>118.898</v>
      </c>
      <c r="AT51" s="2">
        <v>974.68399999999997</v>
      </c>
      <c r="AU51" s="2">
        <v>177.41300000000001</v>
      </c>
      <c r="AV51" s="2">
        <v>878.30899999999997</v>
      </c>
      <c r="AW51" s="2">
        <v>172.92599999999999</v>
      </c>
      <c r="AX51" s="2">
        <v>276.34500000000003</v>
      </c>
      <c r="AY51" s="2">
        <v>610.60400000000004</v>
      </c>
      <c r="AZ51" s="2">
        <v>909.19</v>
      </c>
      <c r="BA51" s="2">
        <v>197.428</v>
      </c>
      <c r="BB51" s="2">
        <v>903.67100000000005</v>
      </c>
      <c r="BC51" s="2">
        <v>875.98299999999995</v>
      </c>
      <c r="BD51" s="2">
        <v>472.30099999999999</v>
      </c>
      <c r="BE51" s="2">
        <v>11.089399999999999</v>
      </c>
      <c r="BF51" s="2">
        <v>7.6896100000000001</v>
      </c>
      <c r="BG51" s="2">
        <v>12.263500000000001</v>
      </c>
      <c r="BH51" s="2">
        <v>11.069699999999999</v>
      </c>
      <c r="BI51" s="2">
        <v>13.732699999999999</v>
      </c>
      <c r="BJ51" s="2">
        <v>14.596</v>
      </c>
      <c r="BK51" s="2">
        <v>6.8820100000000002</v>
      </c>
      <c r="BL51" s="2">
        <v>6.1641300000000001</v>
      </c>
      <c r="BM51" s="2">
        <v>11.641299999999999</v>
      </c>
      <c r="BN51" s="2">
        <v>5.0330399999999997</v>
      </c>
      <c r="BO51" s="2">
        <v>14.9</v>
      </c>
      <c r="BP51" s="2">
        <v>7.9058999999999999</v>
      </c>
      <c r="BQ51" s="2">
        <v>4.9789899999999996</v>
      </c>
      <c r="BR51" s="2">
        <v>18.063099999999999</v>
      </c>
      <c r="BS51" s="2">
        <v>6.5611199999999998</v>
      </c>
      <c r="BT51" s="2">
        <v>15.1747</v>
      </c>
      <c r="BU51" s="2">
        <v>6.2836400000000001</v>
      </c>
      <c r="BV51" s="2">
        <v>15.284599999999999</v>
      </c>
      <c r="BW51" s="2">
        <v>10.527699999999999</v>
      </c>
      <c r="BX51" s="2">
        <v>15.547000000000001</v>
      </c>
      <c r="BY51" s="2">
        <v>17.137799999999999</v>
      </c>
      <c r="BZ51" s="2">
        <v>15.4526</v>
      </c>
      <c r="CA51" s="2">
        <v>15.020300000000001</v>
      </c>
      <c r="CB51" s="2">
        <v>13.3569</v>
      </c>
      <c r="CE51" s="39"/>
      <c r="CF51" s="42"/>
      <c r="CG51" s="27">
        <v>3</v>
      </c>
      <c r="CH51" s="2">
        <v>42.4</v>
      </c>
      <c r="CI51" s="2">
        <v>0</v>
      </c>
      <c r="CJ51" s="2">
        <v>2</v>
      </c>
    </row>
    <row r="52" spans="2:88" x14ac:dyDescent="0.3">
      <c r="B52" s="39"/>
      <c r="C52" s="42"/>
      <c r="D52" s="27">
        <v>4</v>
      </c>
      <c r="E52" s="2">
        <v>52</v>
      </c>
      <c r="F52" s="2">
        <v>581.98</v>
      </c>
      <c r="I52" s="39"/>
      <c r="J52" s="42"/>
      <c r="K52" s="27">
        <v>4</v>
      </c>
      <c r="L52" s="2">
        <v>533.327</v>
      </c>
      <c r="M52" s="2">
        <v>788.41800000000001</v>
      </c>
      <c r="N52" s="2">
        <v>818.35400000000004</v>
      </c>
      <c r="O52" s="2">
        <v>52.083599999999997</v>
      </c>
      <c r="P52" s="2">
        <v>345.78500000000003</v>
      </c>
      <c r="Q52" s="2">
        <v>227.41200000000001</v>
      </c>
      <c r="R52" s="2">
        <v>107.88500000000001</v>
      </c>
      <c r="S52" s="2">
        <v>272.27699999999999</v>
      </c>
      <c r="T52" s="2">
        <v>60</v>
      </c>
      <c r="U52" s="2">
        <v>60</v>
      </c>
      <c r="V52" s="2">
        <v>55.96</v>
      </c>
      <c r="W52" s="2">
        <v>4.5199999999999996</v>
      </c>
      <c r="X52" s="2">
        <v>20.32</v>
      </c>
      <c r="Y52" s="2">
        <v>14.36</v>
      </c>
      <c r="Z52" s="2">
        <v>5.96</v>
      </c>
      <c r="AA52" s="2">
        <v>4.5999999999999996</v>
      </c>
      <c r="AD52" s="39"/>
      <c r="AE52" s="42"/>
      <c r="AF52" s="27">
        <v>4</v>
      </c>
      <c r="AG52" s="2">
        <v>248.715</v>
      </c>
      <c r="AH52" s="2">
        <v>335.47199999999998</v>
      </c>
      <c r="AI52" s="2">
        <v>100.009</v>
      </c>
      <c r="AJ52" s="2">
        <v>784.72900000000004</v>
      </c>
      <c r="AK52" s="2">
        <v>50.766399999999997</v>
      </c>
      <c r="AL52" s="2">
        <v>790.72500000000002</v>
      </c>
      <c r="AM52" s="2">
        <v>933.42600000000004</v>
      </c>
      <c r="AN52" s="2">
        <v>265.262</v>
      </c>
      <c r="AO52" s="2">
        <v>169.107</v>
      </c>
      <c r="AP52" s="2">
        <v>47.745100000000001</v>
      </c>
      <c r="AQ52" s="2">
        <v>810.58900000000006</v>
      </c>
      <c r="AR52" s="2">
        <v>578.69299999999998</v>
      </c>
      <c r="AS52" s="2">
        <v>988.95399999999995</v>
      </c>
      <c r="AT52" s="2">
        <v>967.95600000000002</v>
      </c>
      <c r="AU52" s="2">
        <v>118.01300000000001</v>
      </c>
      <c r="AV52" s="2">
        <v>353.678</v>
      </c>
      <c r="AW52" s="2">
        <v>371.86399999999998</v>
      </c>
      <c r="AX52" s="2">
        <v>86.864199999999997</v>
      </c>
      <c r="AY52" s="2">
        <v>205.82400000000001</v>
      </c>
      <c r="AZ52" s="2">
        <v>162.322</v>
      </c>
      <c r="BA52" s="2">
        <v>758.26099999999997</v>
      </c>
      <c r="BB52" s="2">
        <v>273.80399999999997</v>
      </c>
      <c r="BC52" s="2">
        <v>111.024</v>
      </c>
      <c r="BD52" s="2">
        <v>63.692999999999998</v>
      </c>
      <c r="BE52" s="2">
        <v>16.8964</v>
      </c>
      <c r="BF52" s="2">
        <v>17.046299999999999</v>
      </c>
      <c r="BG52" s="2">
        <v>13.588200000000001</v>
      </c>
      <c r="BH52" s="2">
        <v>13.690300000000001</v>
      </c>
      <c r="BI52" s="2">
        <v>6.5085199999999999</v>
      </c>
      <c r="BJ52" s="2">
        <v>17.556100000000001</v>
      </c>
      <c r="BK52" s="2">
        <v>16.160399999999999</v>
      </c>
      <c r="BL52" s="2">
        <v>10.1555</v>
      </c>
      <c r="BM52" s="2">
        <v>9.4367599999999996</v>
      </c>
      <c r="BN52" s="2">
        <v>4.2477799999999997</v>
      </c>
      <c r="BO52" s="2">
        <v>17.4847</v>
      </c>
      <c r="BP52" s="2">
        <v>10.6221</v>
      </c>
      <c r="BQ52" s="2">
        <v>16.637799999999999</v>
      </c>
      <c r="BR52" s="2">
        <v>16.506799999999998</v>
      </c>
      <c r="BS52" s="2">
        <v>15.4468</v>
      </c>
      <c r="BT52" s="2">
        <v>17.826499999999999</v>
      </c>
      <c r="BU52" s="2">
        <v>16.252800000000001</v>
      </c>
      <c r="BV52" s="2">
        <v>10.5418</v>
      </c>
      <c r="BW52" s="2">
        <v>20.917100000000001</v>
      </c>
      <c r="BX52" s="2">
        <v>19.0519</v>
      </c>
      <c r="BY52" s="2">
        <v>19.032699999999998</v>
      </c>
      <c r="BZ52" s="2">
        <v>19.5017</v>
      </c>
      <c r="CA52" s="2">
        <v>14.0893</v>
      </c>
      <c r="CB52" s="2">
        <v>12.637499999999999</v>
      </c>
      <c r="CE52" s="39"/>
      <c r="CF52" s="42"/>
      <c r="CG52" s="27">
        <v>4</v>
      </c>
      <c r="CH52" s="2">
        <v>22.12</v>
      </c>
      <c r="CI52" s="2">
        <v>6.28</v>
      </c>
      <c r="CJ52" s="2">
        <v>4</v>
      </c>
    </row>
    <row r="53" spans="2:88" x14ac:dyDescent="0.3">
      <c r="B53" s="39"/>
      <c r="C53" s="42"/>
      <c r="D53" s="27">
        <v>5</v>
      </c>
      <c r="E53" s="2">
        <v>40.56</v>
      </c>
      <c r="F53" s="2">
        <v>1179.93</v>
      </c>
      <c r="I53" s="39"/>
      <c r="J53" s="42"/>
      <c r="K53" s="27">
        <v>5</v>
      </c>
      <c r="L53" s="2">
        <v>677.41399999999999</v>
      </c>
      <c r="M53" s="2">
        <v>268.61799999999999</v>
      </c>
      <c r="N53" s="2">
        <v>348.09300000000002</v>
      </c>
      <c r="O53" s="2">
        <v>256.42599999999999</v>
      </c>
      <c r="P53" s="2">
        <v>94.563299999999998</v>
      </c>
      <c r="Q53" s="2">
        <v>118.455</v>
      </c>
      <c r="R53" s="2">
        <v>94.417500000000004</v>
      </c>
      <c r="S53" s="2">
        <v>266.29199999999997</v>
      </c>
      <c r="T53" s="2">
        <v>60</v>
      </c>
      <c r="U53" s="2">
        <v>14.6</v>
      </c>
      <c r="V53" s="2">
        <v>23.92</v>
      </c>
      <c r="W53" s="2">
        <v>21.84</v>
      </c>
      <c r="X53" s="2">
        <v>4.6399999999999997</v>
      </c>
      <c r="Y53" s="2">
        <v>6.56</v>
      </c>
      <c r="Z53" s="2">
        <v>4.5999999999999996</v>
      </c>
      <c r="AA53" s="2">
        <v>8.64</v>
      </c>
      <c r="AD53" s="39"/>
      <c r="AE53" s="42"/>
      <c r="AF53" s="27">
        <v>5</v>
      </c>
      <c r="AG53" s="2">
        <v>425.42399999999998</v>
      </c>
      <c r="AH53" s="2">
        <v>921.03399999999999</v>
      </c>
      <c r="AI53" s="2">
        <v>1103.6099999999999</v>
      </c>
      <c r="AJ53" s="2">
        <v>410.10500000000002</v>
      </c>
      <c r="AK53" s="2">
        <v>1251.01</v>
      </c>
      <c r="AL53" s="2">
        <v>95.367000000000004</v>
      </c>
      <c r="AM53" s="2">
        <v>440.00299999999999</v>
      </c>
      <c r="AN53" s="2">
        <v>56.922800000000002</v>
      </c>
      <c r="AO53" s="2">
        <v>1065.46</v>
      </c>
      <c r="AP53" s="2">
        <v>766.59500000000003</v>
      </c>
      <c r="AQ53" s="2">
        <v>797.23699999999997</v>
      </c>
      <c r="AR53" s="2">
        <v>103.56</v>
      </c>
      <c r="AS53" s="2">
        <v>894.12099999999998</v>
      </c>
      <c r="AT53" s="2">
        <v>442.399</v>
      </c>
      <c r="AU53" s="2">
        <v>115.527</v>
      </c>
      <c r="AV53" s="2">
        <v>209.994</v>
      </c>
      <c r="AW53" s="2">
        <v>1003.24</v>
      </c>
      <c r="AX53" s="2">
        <v>679.649</v>
      </c>
      <c r="AY53" s="2">
        <v>690.18700000000001</v>
      </c>
      <c r="AZ53" s="2">
        <v>680.32100000000003</v>
      </c>
      <c r="BA53" s="2">
        <v>46.841799999999999</v>
      </c>
      <c r="BB53" s="2">
        <v>915.45100000000002</v>
      </c>
      <c r="BC53" s="2">
        <v>596.43399999999997</v>
      </c>
      <c r="BD53" s="2">
        <v>78.731800000000007</v>
      </c>
      <c r="BE53" s="2">
        <v>21.3566</v>
      </c>
      <c r="BF53" s="2">
        <v>17.7258</v>
      </c>
      <c r="BG53" s="2">
        <v>18.718</v>
      </c>
      <c r="BH53" s="2">
        <v>18.308299999999999</v>
      </c>
      <c r="BI53" s="2">
        <v>21.688800000000001</v>
      </c>
      <c r="BJ53" s="2">
        <v>12.681800000000001</v>
      </c>
      <c r="BK53" s="2">
        <v>18.2422</v>
      </c>
      <c r="BL53" s="2">
        <v>11.760899999999999</v>
      </c>
      <c r="BM53" s="2">
        <v>18.446300000000001</v>
      </c>
      <c r="BN53" s="2">
        <v>14.398899999999999</v>
      </c>
      <c r="BO53" s="2">
        <v>13.7455</v>
      </c>
      <c r="BP53" s="2">
        <v>7.3135399999999997</v>
      </c>
      <c r="BQ53" s="2">
        <v>15.3523</v>
      </c>
      <c r="BR53" s="2">
        <v>13.2296</v>
      </c>
      <c r="BS53" s="2">
        <v>8.3958899999999996</v>
      </c>
      <c r="BT53" s="2">
        <v>11.0291</v>
      </c>
      <c r="BU53" s="2">
        <v>17.178799999999999</v>
      </c>
      <c r="BV53" s="2">
        <v>15.076499999999999</v>
      </c>
      <c r="BW53" s="2">
        <v>16.4801</v>
      </c>
      <c r="BX53" s="2">
        <v>18.151599999999998</v>
      </c>
      <c r="BY53" s="2">
        <v>11.2601</v>
      </c>
      <c r="BZ53" s="2">
        <v>15.8712</v>
      </c>
      <c r="CA53" s="2">
        <v>10.931699999999999</v>
      </c>
      <c r="CB53" s="2">
        <v>5.0083900000000003</v>
      </c>
      <c r="CE53" s="39"/>
      <c r="CF53" s="42"/>
      <c r="CG53" s="27">
        <v>5</v>
      </c>
      <c r="CH53" s="2">
        <v>24</v>
      </c>
      <c r="CI53" s="2">
        <v>7.32</v>
      </c>
      <c r="CJ53" s="2">
        <v>5</v>
      </c>
    </row>
    <row r="54" spans="2:88" x14ac:dyDescent="0.3">
      <c r="B54" s="39"/>
      <c r="C54" s="42"/>
      <c r="D54" s="27">
        <v>6</v>
      </c>
      <c r="E54" s="2">
        <v>42.72</v>
      </c>
      <c r="F54" s="2">
        <v>685.71699999999998</v>
      </c>
      <c r="I54" s="39"/>
      <c r="J54" s="42"/>
      <c r="K54" s="27">
        <v>6</v>
      </c>
      <c r="L54" s="2">
        <v>974.85699999999997</v>
      </c>
      <c r="M54" s="2">
        <v>883.71100000000001</v>
      </c>
      <c r="N54" s="2">
        <v>981.38400000000001</v>
      </c>
      <c r="O54" s="2">
        <v>343.26799999999997</v>
      </c>
      <c r="P54" s="2">
        <v>529.34400000000005</v>
      </c>
      <c r="Q54" s="2">
        <v>97.045100000000005</v>
      </c>
      <c r="R54" s="2">
        <v>250.40600000000001</v>
      </c>
      <c r="S54" s="2">
        <v>212.85</v>
      </c>
      <c r="T54" s="2">
        <v>60</v>
      </c>
      <c r="U54" s="2">
        <v>60</v>
      </c>
      <c r="V54" s="2">
        <v>60</v>
      </c>
      <c r="W54" s="2">
        <v>21.68</v>
      </c>
      <c r="X54" s="2">
        <v>27.36</v>
      </c>
      <c r="Y54" s="2">
        <v>4.88</v>
      </c>
      <c r="Z54" s="2">
        <v>17.96</v>
      </c>
      <c r="AA54" s="2">
        <v>7.24</v>
      </c>
      <c r="AD54" s="39"/>
      <c r="AE54" s="42"/>
      <c r="AF54" s="27">
        <v>6</v>
      </c>
      <c r="AG54" s="2">
        <v>104.29600000000001</v>
      </c>
      <c r="AH54" s="2">
        <v>1074.28</v>
      </c>
      <c r="AI54" s="2">
        <v>1159.75</v>
      </c>
      <c r="AJ54" s="2">
        <v>705.51400000000001</v>
      </c>
      <c r="AK54" s="2">
        <v>154.08799999999999</v>
      </c>
      <c r="AL54" s="2">
        <v>55.023699999999998</v>
      </c>
      <c r="AM54" s="2">
        <v>274.63499999999999</v>
      </c>
      <c r="AN54" s="2">
        <v>88.979600000000005</v>
      </c>
      <c r="AO54" s="2">
        <v>1021.54</v>
      </c>
      <c r="AP54" s="2">
        <v>532.38599999999997</v>
      </c>
      <c r="AQ54" s="2">
        <v>605.26099999999997</v>
      </c>
      <c r="AR54" s="2">
        <v>73.166600000000003</v>
      </c>
      <c r="AS54" s="2">
        <v>558.66200000000003</v>
      </c>
      <c r="AT54" s="2">
        <v>359.20100000000002</v>
      </c>
      <c r="AU54" s="2">
        <v>70.066999999999993</v>
      </c>
      <c r="AV54" s="2">
        <v>195.834</v>
      </c>
      <c r="AW54" s="2">
        <v>316.55</v>
      </c>
      <c r="AX54" s="2">
        <v>214.81</v>
      </c>
      <c r="AY54" s="2">
        <v>261.70400000000001</v>
      </c>
      <c r="AZ54" s="2">
        <v>198.227</v>
      </c>
      <c r="BA54" s="2">
        <v>196.20500000000001</v>
      </c>
      <c r="BB54" s="2">
        <v>303.97300000000001</v>
      </c>
      <c r="BC54" s="2">
        <v>142.18199999999999</v>
      </c>
      <c r="BD54" s="2">
        <v>199.583</v>
      </c>
      <c r="BE54" s="2">
        <v>15.8024</v>
      </c>
      <c r="BF54" s="2">
        <v>18.395099999999999</v>
      </c>
      <c r="BG54" s="2">
        <v>19.885899999999999</v>
      </c>
      <c r="BH54" s="2">
        <v>17.8521</v>
      </c>
      <c r="BI54" s="2">
        <v>22.139099999999999</v>
      </c>
      <c r="BJ54" s="2">
        <v>10.1896</v>
      </c>
      <c r="BK54" s="2">
        <v>16.041799999999999</v>
      </c>
      <c r="BL54" s="2">
        <v>6.86571</v>
      </c>
      <c r="BM54" s="2">
        <v>18.668500000000002</v>
      </c>
      <c r="BN54" s="2">
        <v>14.788500000000001</v>
      </c>
      <c r="BO54" s="2">
        <v>10.493399999999999</v>
      </c>
      <c r="BP54" s="2">
        <v>6.6274100000000002</v>
      </c>
      <c r="BQ54" s="2">
        <v>9.7531800000000004</v>
      </c>
      <c r="BR54" s="2">
        <v>6.30619</v>
      </c>
      <c r="BS54" s="2">
        <v>5.8978900000000003</v>
      </c>
      <c r="BT54" s="2">
        <v>5.38598</v>
      </c>
      <c r="BU54" s="2">
        <v>5.4956699999999996</v>
      </c>
      <c r="BV54" s="2">
        <v>3.75543</v>
      </c>
      <c r="BW54" s="2">
        <v>4.5656699999999999</v>
      </c>
      <c r="BX54" s="2">
        <v>3.4655</v>
      </c>
      <c r="BY54" s="2">
        <v>3.3368199999999999</v>
      </c>
      <c r="BZ54" s="2">
        <v>5.26999</v>
      </c>
      <c r="CA54" s="2">
        <v>2.4379599999999999</v>
      </c>
      <c r="CB54" s="2">
        <v>3.4458500000000001</v>
      </c>
      <c r="CE54" s="39"/>
      <c r="CF54" s="42"/>
      <c r="CG54" s="27">
        <v>6</v>
      </c>
      <c r="CH54" s="2">
        <v>33.72</v>
      </c>
      <c r="CI54" s="2">
        <v>0</v>
      </c>
      <c r="CJ54" s="2">
        <v>0</v>
      </c>
    </row>
    <row r="55" spans="2:88" x14ac:dyDescent="0.3">
      <c r="B55" s="39"/>
      <c r="C55" s="42"/>
      <c r="D55" s="27">
        <v>7</v>
      </c>
      <c r="E55" s="2">
        <v>43.88</v>
      </c>
      <c r="F55" s="2">
        <v>1155.27</v>
      </c>
      <c r="I55" s="39"/>
      <c r="J55" s="42"/>
      <c r="K55" s="27">
        <v>7</v>
      </c>
      <c r="L55" s="2">
        <v>250.11799999999999</v>
      </c>
      <c r="M55" s="2">
        <v>465.86900000000003</v>
      </c>
      <c r="N55" s="2">
        <v>194.90199999999999</v>
      </c>
      <c r="O55" s="2">
        <v>67.412300000000002</v>
      </c>
      <c r="P55" s="2">
        <v>70.680599999999998</v>
      </c>
      <c r="Q55" s="2">
        <v>391.589</v>
      </c>
      <c r="R55" s="2">
        <v>328.51</v>
      </c>
      <c r="S55" s="2">
        <v>94.175899999999999</v>
      </c>
      <c r="T55" s="2">
        <v>14.56</v>
      </c>
      <c r="U55" s="2">
        <v>22.16</v>
      </c>
      <c r="V55" s="2">
        <v>8.76</v>
      </c>
      <c r="W55" s="2">
        <v>3.36</v>
      </c>
      <c r="X55" s="2">
        <v>4.92</v>
      </c>
      <c r="Y55" s="2">
        <v>18.96</v>
      </c>
      <c r="Z55" s="2">
        <v>17.079999999999998</v>
      </c>
      <c r="AA55" s="2">
        <v>4.4000000000000004</v>
      </c>
      <c r="AD55" s="39"/>
      <c r="AE55" s="42"/>
      <c r="AF55" s="27">
        <v>7</v>
      </c>
      <c r="AG55" s="2">
        <v>832.10299999999995</v>
      </c>
      <c r="AH55" s="2">
        <v>134.876</v>
      </c>
      <c r="AI55" s="2">
        <v>693.00400000000002</v>
      </c>
      <c r="AJ55" s="2">
        <v>194.02</v>
      </c>
      <c r="AK55" s="2">
        <v>220.184</v>
      </c>
      <c r="AL55" s="2">
        <v>101.13200000000001</v>
      </c>
      <c r="AM55" s="2">
        <v>198.68199999999999</v>
      </c>
      <c r="AN55" s="2">
        <v>56.203400000000002</v>
      </c>
      <c r="AO55" s="2">
        <v>115.988</v>
      </c>
      <c r="AP55" s="2">
        <v>59.681600000000003</v>
      </c>
      <c r="AQ55" s="2">
        <v>169.67099999999999</v>
      </c>
      <c r="AR55" s="2">
        <v>262.82400000000001</v>
      </c>
      <c r="AS55" s="2">
        <v>1112.3800000000001</v>
      </c>
      <c r="AT55" s="2">
        <v>313.226</v>
      </c>
      <c r="AU55" s="2">
        <v>51.4724</v>
      </c>
      <c r="AV55" s="2">
        <v>108.318</v>
      </c>
      <c r="AW55" s="2">
        <v>51.176099999999998</v>
      </c>
      <c r="AX55" s="2">
        <v>148.429</v>
      </c>
      <c r="AY55" s="2">
        <v>100.697</v>
      </c>
      <c r="AZ55" s="2">
        <v>120.804</v>
      </c>
      <c r="BA55" s="2">
        <v>74.707899999999995</v>
      </c>
      <c r="BB55" s="2">
        <v>112.955</v>
      </c>
      <c r="BC55" s="2">
        <v>139.28800000000001</v>
      </c>
      <c r="BD55" s="2">
        <v>48.261099999999999</v>
      </c>
      <c r="BE55" s="2">
        <v>20.949200000000001</v>
      </c>
      <c r="BF55" s="2">
        <v>17.6539</v>
      </c>
      <c r="BG55" s="2">
        <v>23.733000000000001</v>
      </c>
      <c r="BH55" s="2">
        <v>21.751200000000001</v>
      </c>
      <c r="BI55" s="2">
        <v>17.474900000000002</v>
      </c>
      <c r="BJ55" s="2">
        <v>18.867999999999999</v>
      </c>
      <c r="BK55" s="2">
        <v>18.673100000000002</v>
      </c>
      <c r="BL55" s="2">
        <v>15.1084</v>
      </c>
      <c r="BM55" s="2">
        <v>20.8612</v>
      </c>
      <c r="BN55" s="2">
        <v>17.5534</v>
      </c>
      <c r="BO55" s="2">
        <v>20.998899999999999</v>
      </c>
      <c r="BP55" s="2">
        <v>18.405000000000001</v>
      </c>
      <c r="BQ55" s="2">
        <v>19.073799999999999</v>
      </c>
      <c r="BR55" s="2">
        <v>19.052700000000002</v>
      </c>
      <c r="BS55" s="2">
        <v>14.1408</v>
      </c>
      <c r="BT55" s="2">
        <v>18.547599999999999</v>
      </c>
      <c r="BU55" s="2">
        <v>13.757</v>
      </c>
      <c r="BV55" s="2">
        <v>15.7235</v>
      </c>
      <c r="BW55" s="2">
        <v>18.647600000000001</v>
      </c>
      <c r="BX55" s="2">
        <v>15.567500000000001</v>
      </c>
      <c r="BY55" s="2">
        <v>16.528300000000002</v>
      </c>
      <c r="BZ55" s="2">
        <v>19.747399999999999</v>
      </c>
      <c r="CA55" s="2">
        <v>23.3704</v>
      </c>
      <c r="CB55" s="2">
        <v>16.304400000000001</v>
      </c>
      <c r="CE55" s="39"/>
      <c r="CF55" s="42"/>
      <c r="CG55" s="27">
        <v>7</v>
      </c>
      <c r="CH55" s="2">
        <v>37.119999999999997</v>
      </c>
      <c r="CI55" s="2">
        <v>3.04</v>
      </c>
      <c r="CJ55" s="2">
        <v>2</v>
      </c>
    </row>
    <row r="56" spans="2:88" x14ac:dyDescent="0.3">
      <c r="B56" s="39"/>
      <c r="C56" s="42"/>
      <c r="D56" s="27" t="s">
        <v>11</v>
      </c>
      <c r="E56" s="3">
        <f t="shared" ref="E56:F56" si="60">AVERAGE(E49:E55)</f>
        <v>41.31428571428571</v>
      </c>
      <c r="F56" s="3">
        <f t="shared" si="60"/>
        <v>816.30142857142869</v>
      </c>
      <c r="I56" s="39"/>
      <c r="J56" s="42"/>
      <c r="K56" s="27" t="s">
        <v>11</v>
      </c>
      <c r="L56" s="3">
        <f t="shared" ref="L56:AA56" si="61">AVERAGE(L49:L55)</f>
        <v>607.17100000000005</v>
      </c>
      <c r="M56" s="3">
        <f t="shared" si="61"/>
        <v>562.30700000000002</v>
      </c>
      <c r="N56" s="3">
        <f t="shared" si="61"/>
        <v>692.95871428571434</v>
      </c>
      <c r="O56" s="3">
        <f t="shared" si="61"/>
        <v>168.50484285714285</v>
      </c>
      <c r="P56" s="3">
        <f t="shared" si="61"/>
        <v>355.85654285714287</v>
      </c>
      <c r="Q56" s="3">
        <f t="shared" si="61"/>
        <v>366.39830000000001</v>
      </c>
      <c r="R56" s="3">
        <f t="shared" si="61"/>
        <v>251.37407142857143</v>
      </c>
      <c r="S56" s="3">
        <f t="shared" si="61"/>
        <v>212.05869999999999</v>
      </c>
      <c r="T56" s="3">
        <f t="shared" si="61"/>
        <v>47.634285714285717</v>
      </c>
      <c r="U56" s="3">
        <f t="shared" si="61"/>
        <v>42.662857142857149</v>
      </c>
      <c r="V56" s="3">
        <f t="shared" si="61"/>
        <v>35.36</v>
      </c>
      <c r="W56" s="3">
        <f t="shared" si="61"/>
        <v>11.274285714285714</v>
      </c>
      <c r="X56" s="3">
        <f t="shared" si="61"/>
        <v>22.491428571428571</v>
      </c>
      <c r="Y56" s="3">
        <f t="shared" si="61"/>
        <v>20.759999999999998</v>
      </c>
      <c r="Z56" s="3">
        <f t="shared" si="61"/>
        <v>15.708571428571428</v>
      </c>
      <c r="AA56" s="3">
        <f t="shared" si="61"/>
        <v>8.0685714285714276</v>
      </c>
      <c r="AD56" s="39"/>
      <c r="AE56" s="42"/>
      <c r="AF56" s="27" t="s">
        <v>11</v>
      </c>
      <c r="AG56" s="3">
        <f>AVERAGE(AG49:AG55)</f>
        <v>367.77971428571431</v>
      </c>
      <c r="AH56" s="3">
        <f t="shared" ref="AH56:BD56" si="62">AVERAGE(AH49:AH55)</f>
        <v>443.71171428571427</v>
      </c>
      <c r="AI56" s="3">
        <f t="shared" si="62"/>
        <v>614.70215714285712</v>
      </c>
      <c r="AJ56" s="3">
        <f t="shared" si="62"/>
        <v>566.82642857142855</v>
      </c>
      <c r="AK56" s="3">
        <f t="shared" si="62"/>
        <v>367.04344285714291</v>
      </c>
      <c r="AL56" s="3">
        <f t="shared" si="62"/>
        <v>340.91610000000003</v>
      </c>
      <c r="AM56" s="3">
        <f t="shared" si="62"/>
        <v>472.06157142857137</v>
      </c>
      <c r="AN56" s="3">
        <f t="shared" si="62"/>
        <v>224.33640000000005</v>
      </c>
      <c r="AO56" s="3">
        <f t="shared" si="62"/>
        <v>516.82771428571425</v>
      </c>
      <c r="AP56" s="3">
        <f t="shared" si="62"/>
        <v>248.28021428571427</v>
      </c>
      <c r="AQ56" s="3">
        <f t="shared" si="62"/>
        <v>538.56242857142854</v>
      </c>
      <c r="AR56" s="3">
        <f t="shared" si="62"/>
        <v>286.12937142857146</v>
      </c>
      <c r="AS56" s="3">
        <f t="shared" si="62"/>
        <v>575.78357142857146</v>
      </c>
      <c r="AT56" s="3">
        <f t="shared" si="62"/>
        <v>655.58914285714286</v>
      </c>
      <c r="AU56" s="3">
        <f t="shared" si="62"/>
        <v>172.22891428571432</v>
      </c>
      <c r="AV56" s="3">
        <f t="shared" si="62"/>
        <v>426.32385714285721</v>
      </c>
      <c r="AW56" s="3">
        <f t="shared" si="62"/>
        <v>378.88898571428575</v>
      </c>
      <c r="AX56" s="3">
        <f t="shared" si="62"/>
        <v>229.29091428571428</v>
      </c>
      <c r="AY56" s="3">
        <f t="shared" si="62"/>
        <v>409.78642857142864</v>
      </c>
      <c r="AZ56" s="3">
        <f t="shared" si="62"/>
        <v>593.8648571428572</v>
      </c>
      <c r="BA56" s="3">
        <f t="shared" si="62"/>
        <v>255.44838571428571</v>
      </c>
      <c r="BB56" s="3">
        <f t="shared" si="62"/>
        <v>665.74685714285715</v>
      </c>
      <c r="BC56" s="3">
        <f t="shared" si="62"/>
        <v>338.16742857142856</v>
      </c>
      <c r="BD56" s="3">
        <f t="shared" si="62"/>
        <v>162.97884285714284</v>
      </c>
      <c r="BE56" s="3">
        <f t="shared" ref="BE56:CB56" si="63">AVERAGE(BE49:BE55)</f>
        <v>16.34441</v>
      </c>
      <c r="BF56" s="3">
        <f t="shared" si="63"/>
        <v>14.646110000000002</v>
      </c>
      <c r="BG56" s="3">
        <f t="shared" si="63"/>
        <v>24.737557142857138</v>
      </c>
      <c r="BH56" s="3">
        <f t="shared" si="63"/>
        <v>17.365171428571429</v>
      </c>
      <c r="BI56" s="3">
        <f t="shared" si="63"/>
        <v>15.80796</v>
      </c>
      <c r="BJ56" s="3">
        <f t="shared" si="63"/>
        <v>14.655748571428571</v>
      </c>
      <c r="BK56" s="3">
        <f t="shared" si="63"/>
        <v>16.039472857142858</v>
      </c>
      <c r="BL56" s="3">
        <f t="shared" si="63"/>
        <v>11.591962857142859</v>
      </c>
      <c r="BM56" s="3">
        <f t="shared" si="63"/>
        <v>14.804417142857144</v>
      </c>
      <c r="BN56" s="3">
        <f t="shared" si="63"/>
        <v>11.496597142857143</v>
      </c>
      <c r="BO56" s="3">
        <f t="shared" si="63"/>
        <v>15.5367</v>
      </c>
      <c r="BP56" s="3">
        <f t="shared" si="63"/>
        <v>11.827764285714286</v>
      </c>
      <c r="BQ56" s="3">
        <f t="shared" si="63"/>
        <v>13.511824285714283</v>
      </c>
      <c r="BR56" s="3">
        <f t="shared" si="63"/>
        <v>14.939211428571427</v>
      </c>
      <c r="BS56" s="3">
        <f t="shared" si="63"/>
        <v>11.965914285714286</v>
      </c>
      <c r="BT56" s="3">
        <f t="shared" si="63"/>
        <v>15.186125714285714</v>
      </c>
      <c r="BU56" s="3">
        <f t="shared" si="63"/>
        <v>12.595958571428572</v>
      </c>
      <c r="BV56" s="3">
        <f t="shared" si="63"/>
        <v>11.134344285714283</v>
      </c>
      <c r="BW56" s="3">
        <f t="shared" si="63"/>
        <v>14.32890857142857</v>
      </c>
      <c r="BX56" s="3">
        <f t="shared" si="63"/>
        <v>15.3306</v>
      </c>
      <c r="BY56" s="3">
        <f t="shared" si="63"/>
        <v>13.387694285714286</v>
      </c>
      <c r="BZ56" s="3">
        <f t="shared" si="63"/>
        <v>16.092141428571431</v>
      </c>
      <c r="CA56" s="3">
        <f t="shared" si="63"/>
        <v>12.796898571428573</v>
      </c>
      <c r="CB56" s="3">
        <f t="shared" si="63"/>
        <v>9.6821442857142852</v>
      </c>
      <c r="CE56" s="39"/>
      <c r="CF56" s="42"/>
      <c r="CG56" s="27" t="s">
        <v>11</v>
      </c>
      <c r="CH56" s="3">
        <f t="shared" ref="CH56:CJ56" si="64">AVERAGE(CH49:CH55)</f>
        <v>32.582857142857144</v>
      </c>
      <c r="CI56" s="3">
        <f t="shared" si="64"/>
        <v>3.0571428571428569</v>
      </c>
      <c r="CJ56" s="3">
        <f t="shared" si="64"/>
        <v>2.1428571428571428</v>
      </c>
    </row>
    <row r="57" spans="2:88" x14ac:dyDescent="0.3">
      <c r="B57" s="39"/>
      <c r="C57" s="43"/>
      <c r="D57" s="27" t="s">
        <v>4</v>
      </c>
      <c r="E57" s="3">
        <f t="shared" ref="E57:F57" si="65">STDEV(E49:E55)/SQRT(7)</f>
        <v>5.3769556163948673</v>
      </c>
      <c r="F57" s="3">
        <f t="shared" si="65"/>
        <v>107.34948470053014</v>
      </c>
      <c r="I57" s="39"/>
      <c r="J57" s="43"/>
      <c r="K57" s="27" t="s">
        <v>4</v>
      </c>
      <c r="L57" s="3">
        <f t="shared" ref="L57:AA57" si="66">STDEV(L49:L55)/SQRT(7)</f>
        <v>122.8398728694043</v>
      </c>
      <c r="M57" s="3">
        <f t="shared" si="66"/>
        <v>93.633369486931301</v>
      </c>
      <c r="N57" s="3">
        <f t="shared" si="66"/>
        <v>176.57821184847649</v>
      </c>
      <c r="O57" s="3">
        <f t="shared" si="66"/>
        <v>39.044332741030594</v>
      </c>
      <c r="P57" s="3">
        <f t="shared" si="66"/>
        <v>110.06275754307471</v>
      </c>
      <c r="Q57" s="3">
        <f t="shared" si="66"/>
        <v>133.44611453145563</v>
      </c>
      <c r="R57" s="3">
        <f t="shared" si="66"/>
        <v>52.706772702786466</v>
      </c>
      <c r="S57" s="3">
        <f t="shared" si="66"/>
        <v>36.719995146014604</v>
      </c>
      <c r="T57" s="3">
        <f t="shared" si="66"/>
        <v>7.9959391053753581</v>
      </c>
      <c r="U57" s="3">
        <f t="shared" si="66"/>
        <v>8.2261550684924636</v>
      </c>
      <c r="V57" s="3">
        <f t="shared" si="66"/>
        <v>8.599038705963979</v>
      </c>
      <c r="W57" s="3">
        <f t="shared" si="66"/>
        <v>2.9713223424234938</v>
      </c>
      <c r="X57" s="3">
        <f t="shared" si="66"/>
        <v>7.8334701392019559</v>
      </c>
      <c r="Y57" s="3">
        <f t="shared" si="66"/>
        <v>7.5417062614061905</v>
      </c>
      <c r="Z57" s="3">
        <f t="shared" si="66"/>
        <v>3.8685320389075804</v>
      </c>
      <c r="AA57" s="3">
        <f t="shared" si="66"/>
        <v>1.6532499430363403</v>
      </c>
      <c r="AD57" s="39"/>
      <c r="AE57" s="43"/>
      <c r="AF57" s="27" t="s">
        <v>4</v>
      </c>
      <c r="AG57" s="3">
        <f>STDEV(AG49:AG55)/SQRT(7)</f>
        <v>105.33066986167989</v>
      </c>
      <c r="AH57" s="3">
        <f t="shared" ref="AH57:BD57" si="67">STDEV(AH49:AH55)/SQRT(7)</f>
        <v>146.69793954483711</v>
      </c>
      <c r="AI57" s="3">
        <f t="shared" si="67"/>
        <v>162.35922837334064</v>
      </c>
      <c r="AJ57" s="3">
        <f t="shared" si="67"/>
        <v>88.939874465002191</v>
      </c>
      <c r="AK57" s="3">
        <f t="shared" si="67"/>
        <v>159.00026487094419</v>
      </c>
      <c r="AL57" s="3">
        <f t="shared" si="67"/>
        <v>129.8304304136214</v>
      </c>
      <c r="AM57" s="3">
        <f t="shared" si="67"/>
        <v>124.14040366606739</v>
      </c>
      <c r="AN57" s="3">
        <f t="shared" si="67"/>
        <v>89.85181213025939</v>
      </c>
      <c r="AO57" s="3">
        <f t="shared" si="67"/>
        <v>152.63170201262946</v>
      </c>
      <c r="AP57" s="3">
        <f t="shared" si="67"/>
        <v>108.27195101614097</v>
      </c>
      <c r="AQ57" s="3">
        <f t="shared" si="67"/>
        <v>113.97002653201184</v>
      </c>
      <c r="AR57" s="3">
        <f t="shared" si="67"/>
        <v>69.939127541264014</v>
      </c>
      <c r="AS57" s="3">
        <f t="shared" si="67"/>
        <v>162.85680619194522</v>
      </c>
      <c r="AT57" s="3">
        <f t="shared" si="67"/>
        <v>152.66220138787412</v>
      </c>
      <c r="AU57" s="3">
        <f t="shared" si="67"/>
        <v>59.611697998181462</v>
      </c>
      <c r="AV57" s="3">
        <f t="shared" si="67"/>
        <v>150.20082375438753</v>
      </c>
      <c r="AW57" s="3">
        <f t="shared" si="67"/>
        <v>131.18555904082405</v>
      </c>
      <c r="AX57" s="3">
        <f t="shared" si="67"/>
        <v>80.237490424576549</v>
      </c>
      <c r="AY57" s="3">
        <f t="shared" si="67"/>
        <v>85.33610290544344</v>
      </c>
      <c r="AZ57" s="3">
        <f t="shared" si="67"/>
        <v>173.75889435438549</v>
      </c>
      <c r="BA57" s="3">
        <f t="shared" si="67"/>
        <v>94.98530218437665</v>
      </c>
      <c r="BB57" s="3">
        <f t="shared" si="67"/>
        <v>163.42586044987587</v>
      </c>
      <c r="BC57" s="3">
        <f t="shared" si="67"/>
        <v>109.3602169359539</v>
      </c>
      <c r="BD57" s="3">
        <f t="shared" si="67"/>
        <v>55.898387490601678</v>
      </c>
      <c r="BE57" s="3">
        <f t="shared" ref="BE57:CB57" si="68">STDEV(BE49:BE55)/SQRT(7)</f>
        <v>1.7233204059121818</v>
      </c>
      <c r="BF57" s="3">
        <f t="shared" si="68"/>
        <v>1.7127893612258815</v>
      </c>
      <c r="BG57" s="3">
        <f t="shared" si="68"/>
        <v>5.5470413486168759</v>
      </c>
      <c r="BH57" s="3">
        <f t="shared" si="68"/>
        <v>1.6820400185933904</v>
      </c>
      <c r="BI57" s="3">
        <f t="shared" si="68"/>
        <v>2.1577156618980173</v>
      </c>
      <c r="BJ57" s="3">
        <f t="shared" si="68"/>
        <v>1.7648851609954805</v>
      </c>
      <c r="BK57" s="3">
        <f t="shared" si="68"/>
        <v>1.8960824390917119</v>
      </c>
      <c r="BL57" s="3">
        <f t="shared" si="68"/>
        <v>1.5236533110957111</v>
      </c>
      <c r="BM57" s="3">
        <f t="shared" si="68"/>
        <v>2.397859106395213</v>
      </c>
      <c r="BN57" s="3">
        <f t="shared" si="68"/>
        <v>2.2823018870656435</v>
      </c>
      <c r="BO57" s="3">
        <f t="shared" si="68"/>
        <v>1.4965660459866108</v>
      </c>
      <c r="BP57" s="3">
        <f t="shared" si="68"/>
        <v>2.0119051794776124</v>
      </c>
      <c r="BQ57" s="3">
        <f t="shared" si="68"/>
        <v>1.776979725588256</v>
      </c>
      <c r="BR57" s="3">
        <f t="shared" si="68"/>
        <v>2.0656996073698028</v>
      </c>
      <c r="BS57" s="3">
        <f t="shared" si="68"/>
        <v>1.8414487301163027</v>
      </c>
      <c r="BT57" s="3">
        <f t="shared" si="68"/>
        <v>1.9726413554261235</v>
      </c>
      <c r="BU57" s="3">
        <f t="shared" si="68"/>
        <v>1.9036884723289753</v>
      </c>
      <c r="BV57" s="3">
        <f t="shared" si="68"/>
        <v>1.8600282355996371</v>
      </c>
      <c r="BW57" s="3">
        <f t="shared" si="68"/>
        <v>2.2857752937225739</v>
      </c>
      <c r="BX57" s="3">
        <f t="shared" si="68"/>
        <v>2.3363311513078413</v>
      </c>
      <c r="BY57" s="3">
        <f t="shared" si="68"/>
        <v>2.296340552704359</v>
      </c>
      <c r="BZ57" s="3">
        <f t="shared" si="68"/>
        <v>2.0450550405917327</v>
      </c>
      <c r="CA57" s="3">
        <f t="shared" si="68"/>
        <v>2.5666943587798898</v>
      </c>
      <c r="CB57" s="3">
        <f t="shared" si="68"/>
        <v>1.8377391101553451</v>
      </c>
      <c r="CE57" s="39"/>
      <c r="CF57" s="43"/>
      <c r="CG57" s="27" t="s">
        <v>4</v>
      </c>
      <c r="CH57" s="3">
        <f t="shared" ref="CH57:CJ57" si="69">STDEV(CH49:CH55)/SQRT(7)</f>
        <v>2.7081373974127056</v>
      </c>
      <c r="CI57" s="3">
        <f>STDEV(CI49:CI55)/SQRT(7)</f>
        <v>1.0716380747553282</v>
      </c>
      <c r="CJ57" s="3">
        <f t="shared" si="69"/>
        <v>0.7046975517594638</v>
      </c>
    </row>
    <row r="58" spans="2:88" x14ac:dyDescent="0.3">
      <c r="B58" s="39"/>
      <c r="C58" s="44" t="s">
        <v>5</v>
      </c>
      <c r="D58" s="28">
        <v>1</v>
      </c>
      <c r="E58" s="2">
        <v>52.96</v>
      </c>
      <c r="F58" s="2">
        <v>848.23699999999997</v>
      </c>
      <c r="I58" s="39"/>
      <c r="J58" s="44" t="s">
        <v>5</v>
      </c>
      <c r="K58" s="28">
        <v>1</v>
      </c>
      <c r="L58" s="2">
        <v>751.15099999999995</v>
      </c>
      <c r="M58" s="2">
        <v>568.48699999999997</v>
      </c>
      <c r="N58" s="2">
        <v>2320.12</v>
      </c>
      <c r="O58" s="2">
        <v>384.726</v>
      </c>
      <c r="P58" s="2">
        <v>798.38499999999999</v>
      </c>
      <c r="Q58" s="2">
        <v>595.47400000000005</v>
      </c>
      <c r="R58" s="2">
        <v>335.56</v>
      </c>
      <c r="S58" s="2">
        <v>144.17099999999999</v>
      </c>
      <c r="T58" s="2">
        <v>60</v>
      </c>
      <c r="U58" s="2">
        <v>60</v>
      </c>
      <c r="V58" s="2">
        <v>60</v>
      </c>
      <c r="W58" s="2">
        <v>32.96</v>
      </c>
      <c r="X58" s="2">
        <v>60</v>
      </c>
      <c r="Y58" s="2">
        <v>60</v>
      </c>
      <c r="Z58" s="2">
        <v>31.76</v>
      </c>
      <c r="AA58" s="2">
        <v>14.24</v>
      </c>
      <c r="AD58" s="39"/>
      <c r="AE58" s="44" t="s">
        <v>5</v>
      </c>
      <c r="AF58" s="28">
        <v>1</v>
      </c>
      <c r="AG58" s="2">
        <v>714.69100000000003</v>
      </c>
      <c r="AH58" s="2">
        <v>144.411</v>
      </c>
      <c r="AI58" s="2">
        <v>232.80500000000001</v>
      </c>
      <c r="AJ58" s="2">
        <v>628.88099999999997</v>
      </c>
      <c r="AK58" s="2">
        <v>249.81299999999999</v>
      </c>
      <c r="AL58" s="2">
        <v>345.053</v>
      </c>
      <c r="AM58" s="2">
        <v>452.23200000000003</v>
      </c>
      <c r="AN58" s="2">
        <v>270.28699999999998</v>
      </c>
      <c r="AO58" s="2">
        <v>423.55</v>
      </c>
      <c r="AP58" s="2">
        <v>596.09799999999996</v>
      </c>
      <c r="AQ58" s="2">
        <v>515.67399999999998</v>
      </c>
      <c r="AR58" s="2">
        <v>328.78800000000001</v>
      </c>
      <c r="AS58" s="2">
        <v>84.899600000000007</v>
      </c>
      <c r="AT58" s="2">
        <v>624.47500000000002</v>
      </c>
      <c r="AU58" s="2">
        <v>561.03599999999994</v>
      </c>
      <c r="AV58" s="2">
        <v>550.05999999999995</v>
      </c>
      <c r="AW58" s="2">
        <v>796.173</v>
      </c>
      <c r="AX58" s="2">
        <v>683.34</v>
      </c>
      <c r="AY58" s="2">
        <v>699.75800000000004</v>
      </c>
      <c r="AZ58" s="2">
        <v>443.91800000000001</v>
      </c>
      <c r="BA58" s="2">
        <v>163.10400000000001</v>
      </c>
      <c r="BB58" s="2">
        <v>188.65799999999999</v>
      </c>
      <c r="BC58" s="2">
        <v>295.80599999999998</v>
      </c>
      <c r="BD58" s="2">
        <v>102.566</v>
      </c>
      <c r="BE58" s="2">
        <v>12.3735</v>
      </c>
      <c r="BF58" s="2">
        <v>4.6704800000000004</v>
      </c>
      <c r="BG58" s="2">
        <v>9.6200200000000002</v>
      </c>
      <c r="BH58" s="2">
        <v>11.392799999999999</v>
      </c>
      <c r="BI58" s="2">
        <v>7.1131200000000003</v>
      </c>
      <c r="BJ58" s="2">
        <v>6.3569199999999997</v>
      </c>
      <c r="BK58" s="2">
        <v>7.9061500000000002</v>
      </c>
      <c r="BL58" s="2">
        <v>5.6783000000000001</v>
      </c>
      <c r="BM58" s="2">
        <v>7.2925300000000002</v>
      </c>
      <c r="BN58" s="2">
        <v>12.027799999999999</v>
      </c>
      <c r="BO58" s="2">
        <v>12.853300000000001</v>
      </c>
      <c r="BP58" s="2">
        <v>7.2869700000000002</v>
      </c>
      <c r="BQ58" s="2">
        <v>13.101800000000001</v>
      </c>
      <c r="BR58" s="2">
        <v>17.781199999999998</v>
      </c>
      <c r="BS58" s="2">
        <v>13.670500000000001</v>
      </c>
      <c r="BT58" s="2">
        <v>9.6841600000000003</v>
      </c>
      <c r="BU58" s="2">
        <v>13.717700000000001</v>
      </c>
      <c r="BV58" s="2">
        <v>12.2814</v>
      </c>
      <c r="BW58" s="2">
        <v>12.8443</v>
      </c>
      <c r="BX58" s="2">
        <v>13.7521</v>
      </c>
      <c r="BY58" s="2">
        <v>9.59436</v>
      </c>
      <c r="BZ58" s="2">
        <v>17.3399</v>
      </c>
      <c r="CA58" s="2">
        <v>14.6729</v>
      </c>
      <c r="CB58" s="2">
        <v>7.7233599999999996</v>
      </c>
      <c r="CE58" s="39"/>
      <c r="CF58" s="44" t="s">
        <v>5</v>
      </c>
      <c r="CG58" s="28">
        <v>1</v>
      </c>
      <c r="CH58" s="2">
        <v>39.56</v>
      </c>
      <c r="CI58" s="2">
        <v>6.6</v>
      </c>
      <c r="CJ58" s="2">
        <v>3</v>
      </c>
    </row>
    <row r="59" spans="2:88" x14ac:dyDescent="0.3">
      <c r="B59" s="39"/>
      <c r="C59" s="45"/>
      <c r="D59" s="28">
        <v>2</v>
      </c>
      <c r="E59" s="2">
        <v>33.04</v>
      </c>
      <c r="F59" s="2">
        <v>1184.76</v>
      </c>
      <c r="I59" s="39"/>
      <c r="J59" s="45"/>
      <c r="K59" s="28">
        <v>2</v>
      </c>
      <c r="L59" s="2">
        <v>1035.47</v>
      </c>
      <c r="M59" s="2">
        <v>760.25699999999995</v>
      </c>
      <c r="N59" s="2">
        <v>1359.93</v>
      </c>
      <c r="O59" s="2">
        <v>118.081</v>
      </c>
      <c r="P59" s="2">
        <v>343.05599999999998</v>
      </c>
      <c r="Q59" s="2">
        <v>678.90800000000002</v>
      </c>
      <c r="R59" s="2">
        <v>221.66300000000001</v>
      </c>
      <c r="S59" s="2">
        <v>339.37799999999999</v>
      </c>
      <c r="T59" s="2">
        <v>60</v>
      </c>
      <c r="U59" s="2">
        <v>51.56</v>
      </c>
      <c r="V59" s="2">
        <v>60</v>
      </c>
      <c r="W59" s="2">
        <v>6.4</v>
      </c>
      <c r="X59" s="2">
        <v>14.68</v>
      </c>
      <c r="Y59" s="2">
        <v>35.72</v>
      </c>
      <c r="Z59" s="2">
        <v>12.28</v>
      </c>
      <c r="AA59" s="2">
        <v>8.9600000000000009</v>
      </c>
      <c r="AD59" s="39"/>
      <c r="AE59" s="45"/>
      <c r="AF59" s="28">
        <v>2</v>
      </c>
      <c r="AG59" s="2">
        <v>718.87699999999995</v>
      </c>
      <c r="AH59" s="2">
        <v>77.935699999999997</v>
      </c>
      <c r="AI59" s="2">
        <v>37.934899999999999</v>
      </c>
      <c r="AJ59" s="2">
        <v>664.03700000000003</v>
      </c>
      <c r="AK59" s="2">
        <v>42.797400000000003</v>
      </c>
      <c r="AL59" s="2">
        <v>636.86599999999999</v>
      </c>
      <c r="AM59" s="2">
        <v>907.21699999999998</v>
      </c>
      <c r="AN59" s="2">
        <v>104.20699999999999</v>
      </c>
      <c r="AO59" s="2">
        <v>367.14600000000002</v>
      </c>
      <c r="AP59" s="2">
        <v>49.252499999999998</v>
      </c>
      <c r="AQ59" s="2">
        <v>677.79100000000005</v>
      </c>
      <c r="AR59" s="2">
        <v>456.96499999999997</v>
      </c>
      <c r="AS59" s="2">
        <v>898.21299999999997</v>
      </c>
      <c r="AT59" s="2">
        <v>44.380899999999997</v>
      </c>
      <c r="AU59" s="2">
        <v>336.10199999999998</v>
      </c>
      <c r="AV59" s="2">
        <v>970.69399999999996</v>
      </c>
      <c r="AW59" s="2">
        <v>89.768699999999995</v>
      </c>
      <c r="AX59" s="2">
        <v>34.642899999999997</v>
      </c>
      <c r="AY59" s="2">
        <v>167.375</v>
      </c>
      <c r="AZ59" s="2">
        <v>82.146000000000001</v>
      </c>
      <c r="BA59" s="2">
        <v>1133.26</v>
      </c>
      <c r="BB59" s="2">
        <v>1122.1400000000001</v>
      </c>
      <c r="BC59" s="2">
        <v>280.089</v>
      </c>
      <c r="BD59" s="2">
        <v>98.663200000000003</v>
      </c>
      <c r="BE59" s="2">
        <v>12.192600000000001</v>
      </c>
      <c r="BF59" s="2">
        <v>9.1905400000000004</v>
      </c>
      <c r="BG59" s="2">
        <v>10.1975</v>
      </c>
      <c r="BH59" s="2">
        <v>15.661199999999999</v>
      </c>
      <c r="BI59" s="2">
        <v>9.0672599999999992</v>
      </c>
      <c r="BJ59" s="2">
        <v>12.860799999999999</v>
      </c>
      <c r="BK59" s="2">
        <v>15.609400000000001</v>
      </c>
      <c r="BL59" s="2">
        <v>8.5979500000000009</v>
      </c>
      <c r="BM59" s="2">
        <v>12.891299999999999</v>
      </c>
      <c r="BN59" s="2">
        <v>11.0929</v>
      </c>
      <c r="BO59" s="2">
        <v>15.9255</v>
      </c>
      <c r="BP59" s="2">
        <v>17.494800000000001</v>
      </c>
      <c r="BQ59" s="2">
        <v>15.725</v>
      </c>
      <c r="BR59" s="2">
        <v>9.2460100000000001</v>
      </c>
      <c r="BS59" s="2">
        <v>12.320399999999999</v>
      </c>
      <c r="BT59" s="2">
        <v>16.644300000000001</v>
      </c>
      <c r="BU59" s="2">
        <v>12.263500000000001</v>
      </c>
      <c r="BV59" s="2">
        <v>7.80246</v>
      </c>
      <c r="BW59" s="2">
        <v>14.733700000000001</v>
      </c>
      <c r="BX59" s="2">
        <v>13.875999999999999</v>
      </c>
      <c r="BY59" s="2">
        <v>19.5121</v>
      </c>
      <c r="BZ59" s="2">
        <v>19.136099999999999</v>
      </c>
      <c r="CA59" s="2">
        <v>19.236899999999999</v>
      </c>
      <c r="CB59" s="2">
        <v>12.2715</v>
      </c>
      <c r="CE59" s="39"/>
      <c r="CF59" s="45"/>
      <c r="CG59" s="28">
        <v>2</v>
      </c>
      <c r="CH59" s="2">
        <v>25.28</v>
      </c>
      <c r="CI59" s="2">
        <v>7.92</v>
      </c>
      <c r="CJ59" s="2">
        <v>4</v>
      </c>
    </row>
    <row r="60" spans="2:88" x14ac:dyDescent="0.3">
      <c r="B60" s="39"/>
      <c r="C60" s="45"/>
      <c r="D60" s="28">
        <v>3</v>
      </c>
      <c r="E60" s="2">
        <v>42.2</v>
      </c>
      <c r="F60" s="2">
        <v>1144.98</v>
      </c>
      <c r="I60" s="39"/>
      <c r="J60" s="45"/>
      <c r="K60" s="28">
        <v>3</v>
      </c>
      <c r="L60" s="2">
        <v>974.42499999999995</v>
      </c>
      <c r="M60" s="2">
        <v>819.55799999999999</v>
      </c>
      <c r="N60" s="2">
        <v>280.60300000000001</v>
      </c>
      <c r="O60" s="2">
        <v>586.86900000000003</v>
      </c>
      <c r="P60" s="2">
        <v>285.75299999999999</v>
      </c>
      <c r="Q60" s="2">
        <v>116.55</v>
      </c>
      <c r="R60" s="2">
        <v>186.50200000000001</v>
      </c>
      <c r="S60" s="2">
        <v>151.72900000000001</v>
      </c>
      <c r="T60" s="2">
        <v>60</v>
      </c>
      <c r="U60" s="2">
        <v>57.44</v>
      </c>
      <c r="V60" s="2">
        <v>22.92</v>
      </c>
      <c r="W60" s="2">
        <v>32.159999999999997</v>
      </c>
      <c r="X60" s="2">
        <v>15.52</v>
      </c>
      <c r="Y60" s="2">
        <v>7</v>
      </c>
      <c r="Z60" s="2">
        <v>12</v>
      </c>
      <c r="AA60" s="2">
        <v>11.56</v>
      </c>
      <c r="AD60" s="39"/>
      <c r="AE60" s="45"/>
      <c r="AF60" s="28">
        <v>3</v>
      </c>
      <c r="AG60" s="2">
        <v>105.233</v>
      </c>
      <c r="AH60" s="2">
        <v>167.51499999999999</v>
      </c>
      <c r="AI60" s="2">
        <v>74.397800000000004</v>
      </c>
      <c r="AJ60" s="2">
        <v>20.6966</v>
      </c>
      <c r="AK60" s="2">
        <v>26.650300000000001</v>
      </c>
      <c r="AL60" s="2">
        <v>1015.39</v>
      </c>
      <c r="AM60" s="2">
        <v>1308.27</v>
      </c>
      <c r="AN60" s="2">
        <v>685.57899999999995</v>
      </c>
      <c r="AO60" s="2">
        <v>693.49</v>
      </c>
      <c r="AP60" s="2">
        <v>90.949799999999996</v>
      </c>
      <c r="AQ60" s="2">
        <v>136.922</v>
      </c>
      <c r="AR60" s="2">
        <v>94.117500000000007</v>
      </c>
      <c r="AS60" s="2">
        <v>1030.9100000000001</v>
      </c>
      <c r="AT60" s="2">
        <v>81.041499999999999</v>
      </c>
      <c r="AU60" s="2">
        <v>701.72299999999996</v>
      </c>
      <c r="AV60" s="2">
        <v>332.84500000000003</v>
      </c>
      <c r="AW60" s="2">
        <v>248.08</v>
      </c>
      <c r="AX60" s="2">
        <v>66.314300000000003</v>
      </c>
      <c r="AY60" s="2">
        <v>425.78100000000001</v>
      </c>
      <c r="AZ60" s="2">
        <v>98.686999999999998</v>
      </c>
      <c r="BA60" s="2">
        <v>68.954499999999996</v>
      </c>
      <c r="BB60" s="2">
        <v>1004.52</v>
      </c>
      <c r="BC60" s="2">
        <v>851.84900000000005</v>
      </c>
      <c r="BD60" s="2">
        <v>483.18599999999998</v>
      </c>
      <c r="BE60" s="2">
        <v>19.203099999999999</v>
      </c>
      <c r="BF60" s="2">
        <v>18.367799999999999</v>
      </c>
      <c r="BG60" s="2">
        <v>11.5525</v>
      </c>
      <c r="BH60" s="2">
        <v>14.783300000000001</v>
      </c>
      <c r="BI60" s="2">
        <v>7.3215199999999996</v>
      </c>
      <c r="BJ60" s="2">
        <v>17.664999999999999</v>
      </c>
      <c r="BK60" s="2">
        <v>22.355899999999998</v>
      </c>
      <c r="BL60" s="2">
        <v>12.26</v>
      </c>
      <c r="BM60" s="2">
        <v>15.248200000000001</v>
      </c>
      <c r="BN60" s="2">
        <v>16.125900000000001</v>
      </c>
      <c r="BO60" s="2">
        <v>19.230499999999999</v>
      </c>
      <c r="BP60" s="2">
        <v>8.7469800000000006</v>
      </c>
      <c r="BQ60" s="2">
        <v>18.8673</v>
      </c>
      <c r="BR60" s="2">
        <v>13.689399999999999</v>
      </c>
      <c r="BS60" s="2">
        <v>18.7026</v>
      </c>
      <c r="BT60" s="2">
        <v>11.154299999999999</v>
      </c>
      <c r="BU60" s="2">
        <v>10.711600000000001</v>
      </c>
      <c r="BV60" s="2">
        <v>7.8200799999999999</v>
      </c>
      <c r="BW60" s="2">
        <v>21.767900000000001</v>
      </c>
      <c r="BX60" s="2">
        <v>22.844200000000001</v>
      </c>
      <c r="BY60" s="2">
        <v>14.365500000000001</v>
      </c>
      <c r="BZ60" s="2">
        <v>20.979900000000001</v>
      </c>
      <c r="CA60" s="2">
        <v>19.325099999999999</v>
      </c>
      <c r="CB60" s="2">
        <v>15.1374</v>
      </c>
      <c r="CE60" s="39"/>
      <c r="CF60" s="45"/>
      <c r="CG60" s="28">
        <v>3</v>
      </c>
      <c r="CH60" s="2">
        <v>34.799999999999997</v>
      </c>
      <c r="CI60" s="2">
        <v>2.4</v>
      </c>
      <c r="CJ60" s="2">
        <v>2</v>
      </c>
    </row>
    <row r="61" spans="2:88" x14ac:dyDescent="0.3">
      <c r="B61" s="39"/>
      <c r="C61" s="45"/>
      <c r="D61" s="28">
        <v>4</v>
      </c>
      <c r="E61" s="2">
        <v>44.52</v>
      </c>
      <c r="F61" s="2">
        <v>852.96900000000005</v>
      </c>
      <c r="I61" s="39"/>
      <c r="J61" s="45"/>
      <c r="K61" s="28">
        <v>4</v>
      </c>
      <c r="L61" s="2">
        <v>473.18</v>
      </c>
      <c r="M61" s="2">
        <v>421.822</v>
      </c>
      <c r="N61" s="2">
        <v>322.67700000000002</v>
      </c>
      <c r="O61" s="2">
        <v>812.80499999999995</v>
      </c>
      <c r="P61" s="2">
        <v>74.244900000000001</v>
      </c>
      <c r="Q61" s="2">
        <v>174.24100000000001</v>
      </c>
      <c r="R61" s="2">
        <v>858.64</v>
      </c>
      <c r="S61" s="2">
        <v>223.405</v>
      </c>
      <c r="T61" s="2">
        <v>60</v>
      </c>
      <c r="U61" s="2">
        <v>60</v>
      </c>
      <c r="V61" s="2">
        <v>40.56</v>
      </c>
      <c r="W61" s="2">
        <v>60</v>
      </c>
      <c r="X61" s="2">
        <v>6.56</v>
      </c>
      <c r="Y61" s="2">
        <v>11.48</v>
      </c>
      <c r="Z61" s="2">
        <v>46.68</v>
      </c>
      <c r="AA61" s="2">
        <v>19.32</v>
      </c>
      <c r="AD61" s="39"/>
      <c r="AE61" s="45"/>
      <c r="AF61" s="28">
        <v>4</v>
      </c>
      <c r="AG61" s="2">
        <v>136.69200000000001</v>
      </c>
      <c r="AH61" s="2">
        <v>315.84699999999998</v>
      </c>
      <c r="AI61" s="2">
        <v>139.185</v>
      </c>
      <c r="AJ61" s="2">
        <v>136.267</v>
      </c>
      <c r="AK61" s="2">
        <v>56.0167</v>
      </c>
      <c r="AL61" s="2">
        <v>280.74599999999998</v>
      </c>
      <c r="AM61" s="2">
        <v>797.74</v>
      </c>
      <c r="AN61" s="2">
        <v>520.77800000000002</v>
      </c>
      <c r="AO61" s="2">
        <v>130.405</v>
      </c>
      <c r="AP61" s="2">
        <v>82.301900000000003</v>
      </c>
      <c r="AQ61" s="2">
        <v>184.715</v>
      </c>
      <c r="AR61" s="2">
        <v>139.32400000000001</v>
      </c>
      <c r="AS61" s="2">
        <v>1144.9100000000001</v>
      </c>
      <c r="AT61" s="2">
        <v>55.543399999999998</v>
      </c>
      <c r="AU61" s="2">
        <v>670.19299999999998</v>
      </c>
      <c r="AV61" s="2">
        <v>169.72200000000001</v>
      </c>
      <c r="AW61" s="2">
        <v>144.71199999999999</v>
      </c>
      <c r="AX61" s="2">
        <v>166.482</v>
      </c>
      <c r="AY61" s="2">
        <v>499.22399999999999</v>
      </c>
      <c r="AZ61" s="2">
        <v>275.23500000000001</v>
      </c>
      <c r="BA61" s="2">
        <v>110.523</v>
      </c>
      <c r="BB61" s="2">
        <v>1027.32</v>
      </c>
      <c r="BC61" s="2">
        <v>625.29700000000003</v>
      </c>
      <c r="BD61" s="2">
        <v>199.19</v>
      </c>
      <c r="BE61" s="2">
        <v>13.401199999999999</v>
      </c>
      <c r="BF61" s="2">
        <v>14.125500000000001</v>
      </c>
      <c r="BG61" s="2">
        <v>11.676600000000001</v>
      </c>
      <c r="BH61" s="2">
        <v>9.4893699999999992</v>
      </c>
      <c r="BI61" s="2">
        <v>17.726800000000001</v>
      </c>
      <c r="BJ61" s="2">
        <v>10.398</v>
      </c>
      <c r="BK61" s="2">
        <v>18.534800000000001</v>
      </c>
      <c r="BL61" s="2">
        <v>9.34633</v>
      </c>
      <c r="BM61" s="2">
        <v>9.2616999999999994</v>
      </c>
      <c r="BN61" s="2">
        <v>13.2745</v>
      </c>
      <c r="BO61" s="2">
        <v>13.119</v>
      </c>
      <c r="BP61" s="2">
        <v>7.3951099999999999</v>
      </c>
      <c r="BQ61" s="2">
        <v>19.458100000000002</v>
      </c>
      <c r="BR61" s="2">
        <v>6.4585400000000002</v>
      </c>
      <c r="BS61" s="2">
        <v>15.688000000000001</v>
      </c>
      <c r="BT61" s="2">
        <v>13.4274</v>
      </c>
      <c r="BU61" s="2">
        <v>8.9771599999999996</v>
      </c>
      <c r="BV61" s="2">
        <v>13.2973</v>
      </c>
      <c r="BW61" s="2">
        <v>11.577500000000001</v>
      </c>
      <c r="BX61" s="2">
        <v>10.4414</v>
      </c>
      <c r="BY61" s="2">
        <v>14.169600000000001</v>
      </c>
      <c r="BZ61" s="2">
        <v>17.663599999999999</v>
      </c>
      <c r="CA61" s="2">
        <v>16.2668</v>
      </c>
      <c r="CB61" s="2">
        <v>5.2363200000000001</v>
      </c>
      <c r="CE61" s="39"/>
      <c r="CF61" s="45"/>
      <c r="CG61" s="28">
        <v>4</v>
      </c>
      <c r="CH61" s="2">
        <v>42.4</v>
      </c>
      <c r="CI61" s="2">
        <v>1.04</v>
      </c>
      <c r="CJ61" s="2">
        <v>2</v>
      </c>
    </row>
    <row r="62" spans="2:88" x14ac:dyDescent="0.3">
      <c r="B62" s="39"/>
      <c r="C62" s="45"/>
      <c r="D62" s="29">
        <v>5</v>
      </c>
      <c r="E62" s="2">
        <v>46.52</v>
      </c>
      <c r="F62" s="2">
        <v>1078.68</v>
      </c>
      <c r="I62" s="39"/>
      <c r="J62" s="45"/>
      <c r="K62" s="29">
        <v>5</v>
      </c>
      <c r="L62" s="2">
        <v>1058.54</v>
      </c>
      <c r="M62" s="2">
        <v>193.93600000000001</v>
      </c>
      <c r="N62" s="2">
        <v>750.05899999999997</v>
      </c>
      <c r="O62" s="2">
        <v>68.283900000000003</v>
      </c>
      <c r="P62" s="2">
        <v>86.971100000000007</v>
      </c>
      <c r="Q62" s="2">
        <v>354.88799999999998</v>
      </c>
      <c r="R62" s="2">
        <v>207.72499999999999</v>
      </c>
      <c r="S62" s="2">
        <v>129.79900000000001</v>
      </c>
      <c r="T62" s="2">
        <v>59.84</v>
      </c>
      <c r="U62" s="2">
        <v>9.8000000000000007</v>
      </c>
      <c r="V62" s="2">
        <v>41.76</v>
      </c>
      <c r="W62" s="2">
        <v>4.16</v>
      </c>
      <c r="X62" s="2">
        <v>6.28</v>
      </c>
      <c r="Y62" s="2">
        <v>16.28</v>
      </c>
      <c r="Z62" s="2">
        <v>9</v>
      </c>
      <c r="AA62" s="2">
        <v>5.36</v>
      </c>
      <c r="AD62" s="39"/>
      <c r="AE62" s="45"/>
      <c r="AF62" s="29">
        <v>5</v>
      </c>
      <c r="AG62" s="2">
        <v>1010.82</v>
      </c>
      <c r="AH62" s="2">
        <v>1033.1300000000001</v>
      </c>
      <c r="AI62" s="2">
        <v>1089.6199999999999</v>
      </c>
      <c r="AJ62" s="2">
        <v>1089.02</v>
      </c>
      <c r="AK62" s="2">
        <v>628.95799999999997</v>
      </c>
      <c r="AL62" s="2">
        <v>202.14500000000001</v>
      </c>
      <c r="AM62" s="2">
        <v>1054.75</v>
      </c>
      <c r="AN62" s="2">
        <v>581.11699999999996</v>
      </c>
      <c r="AO62" s="2">
        <v>278.77300000000002</v>
      </c>
      <c r="AP62" s="2">
        <v>92.527600000000007</v>
      </c>
      <c r="AQ62" s="2">
        <v>303.96699999999998</v>
      </c>
      <c r="AR62" s="2">
        <v>104.98699999999999</v>
      </c>
      <c r="AS62" s="2">
        <v>96.534899999999993</v>
      </c>
      <c r="AT62" s="2">
        <v>178.78299999999999</v>
      </c>
      <c r="AU62" s="2">
        <v>68.387900000000002</v>
      </c>
      <c r="AV62" s="2">
        <v>185.72499999999999</v>
      </c>
      <c r="AW62" s="2">
        <v>52.003399999999999</v>
      </c>
      <c r="AX62" s="2">
        <v>96.313800000000001</v>
      </c>
      <c r="AY62" s="2">
        <v>77.45</v>
      </c>
      <c r="AZ62" s="2">
        <v>233.53899999999999</v>
      </c>
      <c r="BA62" s="2">
        <v>318.12900000000002</v>
      </c>
      <c r="BB62" s="2">
        <v>1315.17</v>
      </c>
      <c r="BC62" s="2">
        <v>177.33699999999999</v>
      </c>
      <c r="BD62" s="2">
        <v>50.954599999999999</v>
      </c>
      <c r="BE62" s="2">
        <v>17.284800000000001</v>
      </c>
      <c r="BF62" s="2">
        <v>18.061699999999998</v>
      </c>
      <c r="BG62" s="2">
        <v>18.930099999999999</v>
      </c>
      <c r="BH62" s="2">
        <v>18.9329</v>
      </c>
      <c r="BI62" s="2">
        <v>19.8035</v>
      </c>
      <c r="BJ62" s="2">
        <v>13.621600000000001</v>
      </c>
      <c r="BK62" s="2">
        <v>18.311599999999999</v>
      </c>
      <c r="BL62" s="2">
        <v>12.157299999999999</v>
      </c>
      <c r="BM62" s="2">
        <v>16.9984</v>
      </c>
      <c r="BN62" s="2">
        <v>11.3392</v>
      </c>
      <c r="BO62" s="2">
        <v>14.3652</v>
      </c>
      <c r="BP62" s="2">
        <v>13.7418</v>
      </c>
      <c r="BQ62" s="2">
        <v>12.2506</v>
      </c>
      <c r="BR62" s="2">
        <v>15.2545</v>
      </c>
      <c r="BS62" s="2">
        <v>14.1297</v>
      </c>
      <c r="BT62" s="2">
        <v>14.1128</v>
      </c>
      <c r="BU62" s="2">
        <v>11.404299999999999</v>
      </c>
      <c r="BV62" s="2">
        <v>20.234000000000002</v>
      </c>
      <c r="BW62" s="2">
        <v>10.6975</v>
      </c>
      <c r="BX62" s="2">
        <v>16.633800000000001</v>
      </c>
      <c r="BY62" s="2">
        <v>17.2896</v>
      </c>
      <c r="BZ62" s="2">
        <v>22.643999999999998</v>
      </c>
      <c r="CA62" s="2">
        <v>16.299399999999999</v>
      </c>
      <c r="CB62" s="2">
        <v>14.1541</v>
      </c>
      <c r="CE62" s="39"/>
      <c r="CF62" s="45"/>
      <c r="CG62" s="29">
        <v>5</v>
      </c>
      <c r="CH62" s="2">
        <v>23.4</v>
      </c>
      <c r="CI62" s="2">
        <v>6.6</v>
      </c>
      <c r="CJ62" s="2">
        <v>4</v>
      </c>
    </row>
    <row r="63" spans="2:88" x14ac:dyDescent="0.3">
      <c r="B63" s="39"/>
      <c r="C63" s="45"/>
      <c r="D63" s="29">
        <v>6</v>
      </c>
      <c r="E63" s="2">
        <v>54.28</v>
      </c>
      <c r="F63" s="2">
        <v>1053.83</v>
      </c>
      <c r="I63" s="39"/>
      <c r="J63" s="45"/>
      <c r="K63" s="29">
        <v>6</v>
      </c>
      <c r="L63" s="2">
        <v>500.08</v>
      </c>
      <c r="M63" s="2">
        <v>565.76900000000001</v>
      </c>
      <c r="N63" s="2">
        <v>649.57899999999995</v>
      </c>
      <c r="O63" s="2">
        <v>240.18799999999999</v>
      </c>
      <c r="P63" s="2">
        <v>369.29500000000002</v>
      </c>
      <c r="Q63" s="2">
        <v>377.084</v>
      </c>
      <c r="R63" s="2">
        <v>394.67599999999999</v>
      </c>
      <c r="S63" s="2">
        <v>418.86599999999999</v>
      </c>
      <c r="T63" s="2">
        <v>60</v>
      </c>
      <c r="U63" s="2">
        <v>60</v>
      </c>
      <c r="V63" s="2">
        <v>60</v>
      </c>
      <c r="W63" s="2">
        <v>32.56</v>
      </c>
      <c r="X63" s="2">
        <v>26.88</v>
      </c>
      <c r="Y63" s="2">
        <v>24.8</v>
      </c>
      <c r="Z63" s="2">
        <v>28.64</v>
      </c>
      <c r="AA63" s="2">
        <v>24.16</v>
      </c>
      <c r="AD63" s="39"/>
      <c r="AE63" s="45"/>
      <c r="AF63" s="29">
        <v>6</v>
      </c>
      <c r="AG63" s="2">
        <v>796.50300000000004</v>
      </c>
      <c r="AH63" s="2">
        <v>159.66399999999999</v>
      </c>
      <c r="AI63" s="2">
        <v>627.28499999999997</v>
      </c>
      <c r="AJ63" s="2">
        <v>627.41800000000001</v>
      </c>
      <c r="AK63" s="2">
        <v>476.38200000000001</v>
      </c>
      <c r="AL63" s="2">
        <v>565.14300000000003</v>
      </c>
      <c r="AM63" s="2">
        <v>421.45299999999997</v>
      </c>
      <c r="AN63" s="2">
        <v>70.556399999999996</v>
      </c>
      <c r="AO63" s="2">
        <v>721.73099999999999</v>
      </c>
      <c r="AP63" s="2">
        <v>534.35599999999999</v>
      </c>
      <c r="AQ63" s="2">
        <v>197.001</v>
      </c>
      <c r="AR63" s="2">
        <v>249.76300000000001</v>
      </c>
      <c r="AS63" s="2">
        <v>324.32400000000001</v>
      </c>
      <c r="AT63" s="2">
        <v>396.63400000000001</v>
      </c>
      <c r="AU63" s="2">
        <v>359.70699999999999</v>
      </c>
      <c r="AV63" s="2">
        <v>424.68299999999999</v>
      </c>
      <c r="AW63" s="2">
        <v>321.721</v>
      </c>
      <c r="AX63" s="2">
        <v>606.30100000000004</v>
      </c>
      <c r="AY63" s="2">
        <v>302.233</v>
      </c>
      <c r="AZ63" s="2">
        <v>732.81500000000005</v>
      </c>
      <c r="BA63" s="2">
        <v>287.72699999999998</v>
      </c>
      <c r="BB63" s="2">
        <v>179.601</v>
      </c>
      <c r="BC63" s="2">
        <v>699.32399999999996</v>
      </c>
      <c r="BD63" s="2">
        <v>267.32900000000001</v>
      </c>
      <c r="BE63" s="2">
        <v>13.885999999999999</v>
      </c>
      <c r="BF63" s="2">
        <v>8.1130099999999992</v>
      </c>
      <c r="BG63" s="2">
        <v>10.8904</v>
      </c>
      <c r="BH63" s="2">
        <v>10.8927</v>
      </c>
      <c r="BI63" s="2">
        <v>11.4076</v>
      </c>
      <c r="BJ63" s="2">
        <v>10.567399999999999</v>
      </c>
      <c r="BK63" s="2">
        <v>7.5259499999999999</v>
      </c>
      <c r="BL63" s="2">
        <v>5.4274100000000001</v>
      </c>
      <c r="BM63" s="2">
        <v>14.5745</v>
      </c>
      <c r="BN63" s="2">
        <v>9.3681000000000001</v>
      </c>
      <c r="BO63" s="2">
        <v>3.4978899999999999</v>
      </c>
      <c r="BP63" s="2">
        <v>4.4034300000000002</v>
      </c>
      <c r="BQ63" s="2">
        <v>5.6819199999999999</v>
      </c>
      <c r="BR63" s="2">
        <v>6.8716900000000001</v>
      </c>
      <c r="BS63" s="2">
        <v>7.2230299999999996</v>
      </c>
      <c r="BT63" s="2">
        <v>7.3627399999999996</v>
      </c>
      <c r="BU63" s="2">
        <v>5.6244899999999998</v>
      </c>
      <c r="BV63" s="2">
        <v>10.4391</v>
      </c>
      <c r="BW63" s="2">
        <v>6.8564699999999998</v>
      </c>
      <c r="BX63" s="2">
        <v>14.2905</v>
      </c>
      <c r="BY63" s="2">
        <v>8.7084299999999999</v>
      </c>
      <c r="BZ63" s="2">
        <v>6.8237300000000003</v>
      </c>
      <c r="CA63" s="2">
        <v>11.9095</v>
      </c>
      <c r="CB63" s="2">
        <v>5.0401400000000001</v>
      </c>
      <c r="CE63" s="39"/>
      <c r="CF63" s="45"/>
      <c r="CG63" s="29">
        <v>6</v>
      </c>
      <c r="CH63" s="2">
        <v>35.92</v>
      </c>
      <c r="CI63" s="2">
        <v>0</v>
      </c>
      <c r="CJ63" s="2">
        <v>2</v>
      </c>
    </row>
    <row r="64" spans="2:88" x14ac:dyDescent="0.3">
      <c r="B64" s="39"/>
      <c r="C64" s="45"/>
      <c r="D64" s="29">
        <v>7</v>
      </c>
      <c r="E64" s="2">
        <v>53.68</v>
      </c>
      <c r="F64" s="2">
        <v>1252.96</v>
      </c>
      <c r="I64" s="39"/>
      <c r="J64" s="45"/>
      <c r="K64" s="29">
        <v>7</v>
      </c>
      <c r="L64" s="2">
        <v>987.86500000000001</v>
      </c>
      <c r="M64" s="2">
        <v>590.25599999999997</v>
      </c>
      <c r="N64" s="2">
        <v>595.41099999999994</v>
      </c>
      <c r="O64" s="2">
        <v>650.96100000000001</v>
      </c>
      <c r="P64" s="2">
        <v>480.11</v>
      </c>
      <c r="Q64" s="2">
        <v>429.779</v>
      </c>
      <c r="R64" s="2">
        <v>230.898</v>
      </c>
      <c r="S64" s="2">
        <v>183.97499999999999</v>
      </c>
      <c r="T64" s="2">
        <v>60</v>
      </c>
      <c r="U64" s="2">
        <v>35.32</v>
      </c>
      <c r="V64" s="2">
        <v>45.36</v>
      </c>
      <c r="W64" s="2">
        <v>43.6</v>
      </c>
      <c r="X64" s="2">
        <v>29.4</v>
      </c>
      <c r="Y64" s="2">
        <v>28.32</v>
      </c>
      <c r="Z64" s="2">
        <v>16.36</v>
      </c>
      <c r="AA64" s="2">
        <v>11.48</v>
      </c>
      <c r="AD64" s="39"/>
      <c r="AE64" s="45"/>
      <c r="AF64" s="29">
        <v>7</v>
      </c>
      <c r="AG64" s="2">
        <v>327.791</v>
      </c>
      <c r="AH64" s="2">
        <v>837.85299999999995</v>
      </c>
      <c r="AI64" s="2">
        <v>84.968100000000007</v>
      </c>
      <c r="AJ64" s="2">
        <v>84.968100000000007</v>
      </c>
      <c r="AK64" s="2">
        <v>330.54199999999997</v>
      </c>
      <c r="AL64" s="2">
        <v>870.98099999999999</v>
      </c>
      <c r="AM64" s="2">
        <v>1250.8499999999999</v>
      </c>
      <c r="AN64" s="2">
        <v>72.149699999999996</v>
      </c>
      <c r="AO64" s="2">
        <v>171.08199999999999</v>
      </c>
      <c r="AP64" s="2">
        <v>623.33500000000004</v>
      </c>
      <c r="AQ64" s="2">
        <v>136.572</v>
      </c>
      <c r="AR64" s="2">
        <v>53.400399999999998</v>
      </c>
      <c r="AS64" s="2">
        <v>56.037700000000001</v>
      </c>
      <c r="AT64" s="2">
        <v>122.97499999999999</v>
      </c>
      <c r="AU64" s="2">
        <v>245.10300000000001</v>
      </c>
      <c r="AV64" s="2">
        <v>136.78</v>
      </c>
      <c r="AW64" s="2">
        <v>53.935200000000002</v>
      </c>
      <c r="AX64" s="2">
        <v>148.184</v>
      </c>
      <c r="AY64" s="2">
        <v>81.298100000000005</v>
      </c>
      <c r="AZ64" s="2">
        <v>107.779</v>
      </c>
      <c r="BA64" s="2">
        <v>88.869699999999995</v>
      </c>
      <c r="BB64" s="2">
        <v>135.48699999999999</v>
      </c>
      <c r="BC64" s="2">
        <v>103.681</v>
      </c>
      <c r="BD64" s="2">
        <v>84.658600000000007</v>
      </c>
      <c r="BE64" s="2">
        <v>21.23</v>
      </c>
      <c r="BF64" s="2">
        <v>18.819700000000001</v>
      </c>
      <c r="BG64" s="2">
        <v>15.6191</v>
      </c>
      <c r="BH64" s="2">
        <v>15.6191</v>
      </c>
      <c r="BI64" s="2">
        <v>20.505099999999999</v>
      </c>
      <c r="BJ64" s="2">
        <v>19.652100000000001</v>
      </c>
      <c r="BK64" s="2">
        <v>22.146799999999999</v>
      </c>
      <c r="BL64" s="2">
        <v>15.0312</v>
      </c>
      <c r="BM64" s="2">
        <v>18.759</v>
      </c>
      <c r="BN64" s="2">
        <v>15.490399999999999</v>
      </c>
      <c r="BO64" s="2">
        <v>22.6113</v>
      </c>
      <c r="BP64" s="2">
        <v>14.202199999999999</v>
      </c>
      <c r="BQ64" s="2">
        <v>12.9717</v>
      </c>
      <c r="BR64" s="2">
        <v>16.985499999999998</v>
      </c>
      <c r="BS64" s="2">
        <v>19.4526</v>
      </c>
      <c r="BT64" s="2">
        <v>17.0124</v>
      </c>
      <c r="BU64" s="2">
        <v>13.62</v>
      </c>
      <c r="BV64" s="2">
        <v>15.7643</v>
      </c>
      <c r="BW64" s="2">
        <v>14.5175</v>
      </c>
      <c r="BX64" s="2">
        <v>20.8874</v>
      </c>
      <c r="BY64" s="2">
        <v>17.917300000000001</v>
      </c>
      <c r="BZ64" s="2">
        <v>19.2453</v>
      </c>
      <c r="CA64" s="2">
        <v>24.452999999999999</v>
      </c>
      <c r="CB64" s="2">
        <v>18.404</v>
      </c>
      <c r="CE64" s="39"/>
      <c r="CF64" s="45"/>
      <c r="CG64" s="29">
        <v>7</v>
      </c>
      <c r="CH64" s="2">
        <v>38.44</v>
      </c>
      <c r="CI64" s="2">
        <v>5.44</v>
      </c>
      <c r="CJ64" s="2">
        <v>8</v>
      </c>
    </row>
    <row r="65" spans="2:88" x14ac:dyDescent="0.3">
      <c r="B65" s="39"/>
      <c r="C65" s="45"/>
      <c r="D65" s="28" t="s">
        <v>11</v>
      </c>
      <c r="E65" s="3">
        <f t="shared" ref="E65:F65" si="70">AVERAGE(E58:E64)</f>
        <v>46.74285714285714</v>
      </c>
      <c r="F65" s="3">
        <f t="shared" si="70"/>
        <v>1059.4880000000001</v>
      </c>
      <c r="I65" s="39"/>
      <c r="J65" s="45"/>
      <c r="K65" s="28" t="s">
        <v>11</v>
      </c>
      <c r="L65" s="3">
        <f t="shared" ref="L65:AA65" si="71">AVERAGE(L58:L64)</f>
        <v>825.815857142857</v>
      </c>
      <c r="M65" s="3">
        <f t="shared" si="71"/>
        <v>560.01214285714275</v>
      </c>
      <c r="N65" s="3">
        <f t="shared" si="71"/>
        <v>896.91128571428567</v>
      </c>
      <c r="O65" s="3">
        <f t="shared" si="71"/>
        <v>408.84484285714279</v>
      </c>
      <c r="P65" s="3">
        <f t="shared" si="71"/>
        <v>348.25928571428574</v>
      </c>
      <c r="Q65" s="3">
        <f t="shared" si="71"/>
        <v>389.56057142857145</v>
      </c>
      <c r="R65" s="3">
        <f t="shared" si="71"/>
        <v>347.95199999999994</v>
      </c>
      <c r="S65" s="3">
        <f t="shared" si="71"/>
        <v>227.33185714285713</v>
      </c>
      <c r="T65" s="3">
        <f t="shared" si="71"/>
        <v>59.977142857142859</v>
      </c>
      <c r="U65" s="3">
        <f t="shared" si="71"/>
        <v>47.731428571428573</v>
      </c>
      <c r="V65" s="3">
        <f t="shared" si="71"/>
        <v>47.228571428571435</v>
      </c>
      <c r="W65" s="3">
        <f t="shared" si="71"/>
        <v>30.26285714285714</v>
      </c>
      <c r="X65" s="3">
        <f t="shared" si="71"/>
        <v>22.76</v>
      </c>
      <c r="Y65" s="3">
        <f t="shared" si="71"/>
        <v>26.228571428571431</v>
      </c>
      <c r="Z65" s="3">
        <f t="shared" si="71"/>
        <v>22.388571428571431</v>
      </c>
      <c r="AA65" s="3">
        <f t="shared" si="71"/>
        <v>13.582857142857145</v>
      </c>
      <c r="AD65" s="39"/>
      <c r="AE65" s="45"/>
      <c r="AF65" s="28" t="s">
        <v>11</v>
      </c>
      <c r="AG65" s="3">
        <f>AVERAGE(AG58:AG64)</f>
        <v>544.3724285714286</v>
      </c>
      <c r="AH65" s="3">
        <f t="shared" ref="AH65:BD65" si="72">AVERAGE(AH58:AH64)</f>
        <v>390.90795714285713</v>
      </c>
      <c r="AI65" s="3">
        <f t="shared" si="72"/>
        <v>326.5994</v>
      </c>
      <c r="AJ65" s="3">
        <f t="shared" si="72"/>
        <v>464.46967142857147</v>
      </c>
      <c r="AK65" s="3">
        <f t="shared" si="72"/>
        <v>258.73705714285717</v>
      </c>
      <c r="AL65" s="3">
        <f t="shared" si="72"/>
        <v>559.4748571428571</v>
      </c>
      <c r="AM65" s="3">
        <f t="shared" si="72"/>
        <v>884.64457142857157</v>
      </c>
      <c r="AN65" s="3">
        <f t="shared" si="72"/>
        <v>329.2391571428571</v>
      </c>
      <c r="AO65" s="3">
        <f t="shared" si="72"/>
        <v>398.02528571428576</v>
      </c>
      <c r="AP65" s="3">
        <f t="shared" si="72"/>
        <v>295.54582857142856</v>
      </c>
      <c r="AQ65" s="3">
        <f t="shared" si="72"/>
        <v>307.52028571428571</v>
      </c>
      <c r="AR65" s="3">
        <f t="shared" si="72"/>
        <v>203.90641428571431</v>
      </c>
      <c r="AS65" s="3">
        <f t="shared" si="72"/>
        <v>519.40417142857143</v>
      </c>
      <c r="AT65" s="3">
        <f t="shared" si="72"/>
        <v>214.83325714285715</v>
      </c>
      <c r="AU65" s="3">
        <f t="shared" si="72"/>
        <v>420.32170000000002</v>
      </c>
      <c r="AV65" s="3">
        <f t="shared" si="72"/>
        <v>395.78699999999998</v>
      </c>
      <c r="AW65" s="3">
        <f t="shared" si="72"/>
        <v>243.77047142857143</v>
      </c>
      <c r="AX65" s="3">
        <f t="shared" si="72"/>
        <v>257.36828571428566</v>
      </c>
      <c r="AY65" s="3">
        <f t="shared" si="72"/>
        <v>321.87415714285714</v>
      </c>
      <c r="AZ65" s="3">
        <f t="shared" si="72"/>
        <v>282.017</v>
      </c>
      <c r="BA65" s="3">
        <f t="shared" si="72"/>
        <v>310.08102857142859</v>
      </c>
      <c r="BB65" s="3">
        <f t="shared" si="72"/>
        <v>710.41371428571426</v>
      </c>
      <c r="BC65" s="3">
        <f t="shared" si="72"/>
        <v>433.34042857142862</v>
      </c>
      <c r="BD65" s="3">
        <f t="shared" si="72"/>
        <v>183.7924857142857</v>
      </c>
      <c r="BE65" s="3">
        <f t="shared" ref="BE65:CB65" si="73">AVERAGE(BE58:BE64)</f>
        <v>15.653028571428573</v>
      </c>
      <c r="BF65" s="3">
        <f t="shared" si="73"/>
        <v>13.049818571428572</v>
      </c>
      <c r="BG65" s="3">
        <f t="shared" si="73"/>
        <v>12.640888571428572</v>
      </c>
      <c r="BH65" s="3">
        <f t="shared" si="73"/>
        <v>13.824481428571429</v>
      </c>
      <c r="BI65" s="3">
        <f t="shared" si="73"/>
        <v>13.277842857142858</v>
      </c>
      <c r="BJ65" s="3">
        <f t="shared" si="73"/>
        <v>13.017402857142857</v>
      </c>
      <c r="BK65" s="3">
        <f t="shared" si="73"/>
        <v>16.055799999999998</v>
      </c>
      <c r="BL65" s="3">
        <f t="shared" si="73"/>
        <v>9.7854985714285725</v>
      </c>
      <c r="BM65" s="3">
        <f t="shared" si="73"/>
        <v>13.575089999999999</v>
      </c>
      <c r="BN65" s="3">
        <f t="shared" si="73"/>
        <v>12.674114285714285</v>
      </c>
      <c r="BO65" s="3">
        <f t="shared" si="73"/>
        <v>14.514669999999999</v>
      </c>
      <c r="BP65" s="3">
        <f t="shared" si="73"/>
        <v>10.467327142857144</v>
      </c>
      <c r="BQ65" s="3">
        <f t="shared" si="73"/>
        <v>14.00806</v>
      </c>
      <c r="BR65" s="3">
        <f t="shared" si="73"/>
        <v>12.326691428571428</v>
      </c>
      <c r="BS65" s="3">
        <f t="shared" si="73"/>
        <v>14.455261428571429</v>
      </c>
      <c r="BT65" s="3">
        <f t="shared" si="73"/>
        <v>12.771157142857144</v>
      </c>
      <c r="BU65" s="3">
        <f t="shared" si="73"/>
        <v>10.902678571428572</v>
      </c>
      <c r="BV65" s="3">
        <f t="shared" si="73"/>
        <v>12.519805714285715</v>
      </c>
      <c r="BW65" s="3">
        <f t="shared" si="73"/>
        <v>13.284981428571429</v>
      </c>
      <c r="BX65" s="3">
        <f t="shared" si="73"/>
        <v>16.103628571428573</v>
      </c>
      <c r="BY65" s="3">
        <f t="shared" si="73"/>
        <v>14.508127142857143</v>
      </c>
      <c r="BZ65" s="3">
        <f t="shared" si="73"/>
        <v>17.690361428571428</v>
      </c>
      <c r="CA65" s="3">
        <f t="shared" si="73"/>
        <v>17.451942857142857</v>
      </c>
      <c r="CB65" s="3">
        <f t="shared" si="73"/>
        <v>11.138117142857142</v>
      </c>
      <c r="CE65" s="39"/>
      <c r="CF65" s="45"/>
      <c r="CG65" s="28" t="s">
        <v>11</v>
      </c>
      <c r="CH65" s="3">
        <f t="shared" ref="CH65:CJ65" si="74">AVERAGE(CH58:CH64)</f>
        <v>34.25714285714286</v>
      </c>
      <c r="CI65" s="3">
        <f>AVERAGE(CI58:CI64)</f>
        <v>4.2857142857142856</v>
      </c>
      <c r="CJ65" s="3">
        <f t="shared" si="74"/>
        <v>3.5714285714285716</v>
      </c>
    </row>
    <row r="66" spans="2:88" x14ac:dyDescent="0.3">
      <c r="B66" s="40"/>
      <c r="C66" s="46"/>
      <c r="D66" s="28" t="s">
        <v>4</v>
      </c>
      <c r="E66" s="3">
        <f t="shared" ref="E66:F66" si="75">STDEV(E58:E64)/SQRT(7)</f>
        <v>2.9154022137652453</v>
      </c>
      <c r="F66" s="3">
        <f t="shared" si="75"/>
        <v>59.383900139363625</v>
      </c>
      <c r="I66" s="40"/>
      <c r="J66" s="46"/>
      <c r="K66" s="28" t="s">
        <v>4</v>
      </c>
      <c r="L66" s="3">
        <f t="shared" ref="L66:AA66" si="76">STDEV(L58:L64)/SQRT(7)</f>
        <v>95.430194581576544</v>
      </c>
      <c r="M66" s="3">
        <f t="shared" si="76"/>
        <v>78.91978571201237</v>
      </c>
      <c r="N66" s="3">
        <f t="shared" si="76"/>
        <v>272.69080553542278</v>
      </c>
      <c r="O66" s="3">
        <f t="shared" si="76"/>
        <v>107.24347687688865</v>
      </c>
      <c r="P66" s="3">
        <f t="shared" si="76"/>
        <v>93.570673608705349</v>
      </c>
      <c r="Q66" s="3">
        <f t="shared" si="76"/>
        <v>77.15089396755684</v>
      </c>
      <c r="R66" s="3">
        <f t="shared" si="76"/>
        <v>89.777395560193412</v>
      </c>
      <c r="S66" s="3">
        <f t="shared" si="76"/>
        <v>41.770085464776031</v>
      </c>
      <c r="T66" s="3">
        <f t="shared" si="76"/>
        <v>2.2857142857142368E-2</v>
      </c>
      <c r="U66" s="3">
        <f t="shared" si="76"/>
        <v>7.1602485420321456</v>
      </c>
      <c r="V66" s="3">
        <f t="shared" si="76"/>
        <v>5.2510803553134791</v>
      </c>
      <c r="W66" s="3">
        <f t="shared" si="76"/>
        <v>7.4468317693741772</v>
      </c>
      <c r="X66" s="3">
        <f t="shared" si="76"/>
        <v>7.0704212846800782</v>
      </c>
      <c r="Y66" s="3">
        <f t="shared" si="76"/>
        <v>6.7669432603233313</v>
      </c>
      <c r="Z66" s="3">
        <f t="shared" si="76"/>
        <v>5.216002587537437</v>
      </c>
      <c r="AA66" s="3">
        <f t="shared" si="76"/>
        <v>2.4039785617118272</v>
      </c>
      <c r="AD66" s="40"/>
      <c r="AE66" s="46"/>
      <c r="AF66" s="28" t="s">
        <v>4</v>
      </c>
      <c r="AG66" s="3">
        <f>STDEV(AG58:AG64)/SQRT(7)</f>
        <v>133.32360451991863</v>
      </c>
      <c r="AH66" s="3">
        <f t="shared" ref="AH66:BD66" si="77">STDEV(AH58:AH64)/SQRT(7)</f>
        <v>144.74392294104697</v>
      </c>
      <c r="AI66" s="3">
        <f t="shared" si="77"/>
        <v>148.15149410340078</v>
      </c>
      <c r="AJ66" s="3">
        <f t="shared" si="77"/>
        <v>148.97638431207929</v>
      </c>
      <c r="AK66" s="3">
        <f t="shared" si="77"/>
        <v>88.809346068674799</v>
      </c>
      <c r="AL66" s="3">
        <f t="shared" si="77"/>
        <v>115.70357721667345</v>
      </c>
      <c r="AM66" s="3">
        <f t="shared" si="77"/>
        <v>133.81666200935706</v>
      </c>
      <c r="AN66" s="3">
        <f t="shared" si="77"/>
        <v>99.311228690664464</v>
      </c>
      <c r="AO66" s="3">
        <f t="shared" si="77"/>
        <v>88.779395947192029</v>
      </c>
      <c r="AP66" s="3">
        <f t="shared" si="77"/>
        <v>102.81941629738337</v>
      </c>
      <c r="AQ66" s="3">
        <f t="shared" si="77"/>
        <v>79.591776713820053</v>
      </c>
      <c r="AR66" s="3">
        <f t="shared" si="77"/>
        <v>55.720067664260128</v>
      </c>
      <c r="AS66" s="3">
        <f t="shared" si="77"/>
        <v>183.66437339437633</v>
      </c>
      <c r="AT66" s="3">
        <f t="shared" si="77"/>
        <v>82.074723062549637</v>
      </c>
      <c r="AU66" s="3">
        <f t="shared" si="77"/>
        <v>88.202818841438983</v>
      </c>
      <c r="AV66" s="3">
        <f t="shared" si="77"/>
        <v>111.42271990636974</v>
      </c>
      <c r="AW66" s="3">
        <f t="shared" si="77"/>
        <v>99.712035004704347</v>
      </c>
      <c r="AX66" s="3">
        <f t="shared" si="77"/>
        <v>101.82083189366654</v>
      </c>
      <c r="AY66" s="3">
        <f t="shared" si="77"/>
        <v>88.226112364445399</v>
      </c>
      <c r="AZ66" s="3">
        <f t="shared" si="77"/>
        <v>89.408648350997808</v>
      </c>
      <c r="BA66" s="3">
        <f t="shared" si="77"/>
        <v>141.98341618485671</v>
      </c>
      <c r="BB66" s="3">
        <f t="shared" si="77"/>
        <v>195.58877478486212</v>
      </c>
      <c r="BC66" s="3">
        <f t="shared" si="77"/>
        <v>109.03896459869331</v>
      </c>
      <c r="BD66" s="3">
        <f t="shared" si="77"/>
        <v>57.356462148298974</v>
      </c>
      <c r="BE66" s="3">
        <f t="shared" ref="BE66:CB66" si="78">STDEV(BE58:BE64)/SQRT(7)</f>
        <v>1.3565650853594595</v>
      </c>
      <c r="BF66" s="3">
        <f t="shared" si="78"/>
        <v>2.1675525424602369</v>
      </c>
      <c r="BG66" s="3">
        <f t="shared" si="78"/>
        <v>1.2789352967129459</v>
      </c>
      <c r="BH66" s="3">
        <f t="shared" si="78"/>
        <v>1.2621888800477996</v>
      </c>
      <c r="BI66" s="3">
        <f t="shared" si="78"/>
        <v>2.2324397972981354</v>
      </c>
      <c r="BJ66" s="3">
        <f t="shared" si="78"/>
        <v>1.7129392814437185</v>
      </c>
      <c r="BK66" s="3">
        <f t="shared" si="78"/>
        <v>2.3268619004338182</v>
      </c>
      <c r="BL66" s="3">
        <f t="shared" si="78"/>
        <v>1.3516404456339211</v>
      </c>
      <c r="BM66" s="3">
        <f t="shared" si="78"/>
        <v>1.5502192922769407</v>
      </c>
      <c r="BN66" s="3">
        <f t="shared" si="78"/>
        <v>0.92371455378312106</v>
      </c>
      <c r="BO66" s="3">
        <f t="shared" si="78"/>
        <v>2.2671816945158185</v>
      </c>
      <c r="BP66" s="3">
        <f t="shared" si="78"/>
        <v>1.7817891963466623</v>
      </c>
      <c r="BQ66" s="3">
        <f t="shared" si="78"/>
        <v>1.7631928191237405</v>
      </c>
      <c r="BR66" s="3">
        <f t="shared" si="78"/>
        <v>1.7966108210771645</v>
      </c>
      <c r="BS66" s="3">
        <f t="shared" si="78"/>
        <v>1.5592853034894625</v>
      </c>
      <c r="BT66" s="3">
        <f t="shared" si="78"/>
        <v>1.3506153022863563</v>
      </c>
      <c r="BU66" s="3">
        <f t="shared" si="78"/>
        <v>1.0802892887741378</v>
      </c>
      <c r="BV66" s="3">
        <f t="shared" si="78"/>
        <v>1.685844284340096</v>
      </c>
      <c r="BW66" s="3">
        <f t="shared" si="78"/>
        <v>1.7369123350036255</v>
      </c>
      <c r="BX66" s="3">
        <f t="shared" si="78"/>
        <v>1.650693485537905</v>
      </c>
      <c r="BY66" s="3">
        <f t="shared" si="78"/>
        <v>1.5607944618606366</v>
      </c>
      <c r="BZ66" s="3">
        <f t="shared" si="78"/>
        <v>1.9400221591670528</v>
      </c>
      <c r="CA66" s="3">
        <f t="shared" si="78"/>
        <v>1.518804836024688</v>
      </c>
      <c r="CB66" s="3">
        <f t="shared" si="78"/>
        <v>1.9690771796498201</v>
      </c>
      <c r="CE66" s="40"/>
      <c r="CF66" s="46"/>
      <c r="CG66" s="28" t="s">
        <v>4</v>
      </c>
      <c r="CH66" s="3">
        <f t="shared" ref="CH66:CJ66" si="79">STDEV(CH58:CH64)/SQRT(7)</f>
        <v>2.7318628863711201</v>
      </c>
      <c r="CI66" s="3">
        <f>STDEV(CI58:CI64)/SQRT(7)</f>
        <v>1.1721995140249262</v>
      </c>
      <c r="CJ66" s="3">
        <f t="shared" si="79"/>
        <v>0.812320100439618</v>
      </c>
    </row>
    <row r="67" spans="2:88" x14ac:dyDescent="0.3">
      <c r="B67" s="17"/>
      <c r="C67" s="17"/>
      <c r="D67" s="18" t="s">
        <v>11</v>
      </c>
      <c r="E67" s="4">
        <f t="shared" ref="E67:F67" si="80">AVERAGE(E49:E55,E58:E64)</f>
        <v>44.028571428571418</v>
      </c>
      <c r="F67" s="4">
        <f t="shared" si="80"/>
        <v>937.89471428571437</v>
      </c>
      <c r="I67" s="17"/>
      <c r="J67" s="17"/>
      <c r="K67" s="18" t="s">
        <v>11</v>
      </c>
      <c r="L67" s="4">
        <f t="shared" ref="L67:AA67" si="81">AVERAGE(L49:L55,L58:L64)</f>
        <v>716.49342857142858</v>
      </c>
      <c r="M67" s="4">
        <f t="shared" si="81"/>
        <v>561.15957142857144</v>
      </c>
      <c r="N67" s="4">
        <f t="shared" si="81"/>
        <v>794.93499999999983</v>
      </c>
      <c r="O67" s="4">
        <f t="shared" si="81"/>
        <v>288.67484285714283</v>
      </c>
      <c r="P67" s="4">
        <f t="shared" si="81"/>
        <v>352.05791428571428</v>
      </c>
      <c r="Q67" s="4">
        <f t="shared" si="81"/>
        <v>377.97943571428578</v>
      </c>
      <c r="R67" s="4">
        <f t="shared" si="81"/>
        <v>299.66303571428568</v>
      </c>
      <c r="S67" s="4">
        <f t="shared" si="81"/>
        <v>219.69527857142856</v>
      </c>
      <c r="T67" s="4">
        <f t="shared" si="81"/>
        <v>53.805714285714295</v>
      </c>
      <c r="U67" s="4">
        <f t="shared" si="81"/>
        <v>45.197142857142865</v>
      </c>
      <c r="V67" s="4">
        <f t="shared" si="81"/>
        <v>41.294285714285714</v>
      </c>
      <c r="W67" s="4">
        <f t="shared" si="81"/>
        <v>20.768571428571427</v>
      </c>
      <c r="X67" s="4">
        <f t="shared" si="81"/>
        <v>22.625714285714285</v>
      </c>
      <c r="Y67" s="4">
        <f t="shared" si="81"/>
        <v>23.494285714285713</v>
      </c>
      <c r="Z67" s="4">
        <f t="shared" si="81"/>
        <v>19.048571428571428</v>
      </c>
      <c r="AA67" s="4">
        <f t="shared" si="81"/>
        <v>10.825714285714286</v>
      </c>
      <c r="AD67" s="17"/>
      <c r="AE67" s="17"/>
      <c r="AF67" s="18" t="s">
        <v>11</v>
      </c>
      <c r="AG67" s="4">
        <f>AVERAGE(AG49:AG55,AG58:AG64)</f>
        <v>456.07607142857142</v>
      </c>
      <c r="AH67" s="4">
        <f t="shared" ref="AH67:BD67" si="82">AVERAGE(AH49:AH55,AH58:AH64)</f>
        <v>417.30983571428573</v>
      </c>
      <c r="AI67" s="4">
        <f t="shared" si="82"/>
        <v>470.65077857142859</v>
      </c>
      <c r="AJ67" s="4">
        <f t="shared" si="82"/>
        <v>515.64805000000001</v>
      </c>
      <c r="AK67" s="4">
        <f t="shared" si="82"/>
        <v>312.89025000000004</v>
      </c>
      <c r="AL67" s="4">
        <f t="shared" si="82"/>
        <v>450.19547857142862</v>
      </c>
      <c r="AM67" s="4">
        <f t="shared" si="82"/>
        <v>678.35307142857141</v>
      </c>
      <c r="AN67" s="4">
        <f t="shared" si="82"/>
        <v>276.78777857142865</v>
      </c>
      <c r="AO67" s="4">
        <f t="shared" si="82"/>
        <v>457.42649999999998</v>
      </c>
      <c r="AP67" s="4">
        <f t="shared" si="82"/>
        <v>271.91302142857143</v>
      </c>
      <c r="AQ67" s="4">
        <f t="shared" si="82"/>
        <v>423.04135714285712</v>
      </c>
      <c r="AR67" s="4">
        <f t="shared" si="82"/>
        <v>245.01789285714287</v>
      </c>
      <c r="AS67" s="4">
        <f t="shared" si="82"/>
        <v>547.59387142857133</v>
      </c>
      <c r="AT67" s="4">
        <f t="shared" si="82"/>
        <v>435.21120000000008</v>
      </c>
      <c r="AU67" s="4">
        <f t="shared" si="82"/>
        <v>296.27530714285712</v>
      </c>
      <c r="AV67" s="4">
        <f t="shared" si="82"/>
        <v>411.05542857142865</v>
      </c>
      <c r="AW67" s="4">
        <f t="shared" si="82"/>
        <v>311.32972857142857</v>
      </c>
      <c r="AX67" s="4">
        <f t="shared" si="82"/>
        <v>243.3296</v>
      </c>
      <c r="AY67" s="4">
        <f t="shared" si="82"/>
        <v>365.83029285714292</v>
      </c>
      <c r="AZ67" s="4">
        <f t="shared" si="82"/>
        <v>437.94092857142851</v>
      </c>
      <c r="BA67" s="4">
        <f t="shared" si="82"/>
        <v>282.76470714285716</v>
      </c>
      <c r="BB67" s="4">
        <f t="shared" si="82"/>
        <v>688.08028571428565</v>
      </c>
      <c r="BC67" s="4">
        <f t="shared" si="82"/>
        <v>385.75392857142845</v>
      </c>
      <c r="BD67" s="4">
        <f t="shared" si="82"/>
        <v>173.38566428571428</v>
      </c>
      <c r="BE67" s="4">
        <f t="shared" ref="BE67:CB67" si="83">AVERAGE(BE49:BE55,BE58:BE64)</f>
        <v>15.998719285714284</v>
      </c>
      <c r="BF67" s="4">
        <f t="shared" si="83"/>
        <v>13.847964285714285</v>
      </c>
      <c r="BG67" s="4">
        <f t="shared" si="83"/>
        <v>18.689222857142855</v>
      </c>
      <c r="BH67" s="4">
        <f t="shared" si="83"/>
        <v>15.594826428571428</v>
      </c>
      <c r="BI67" s="4">
        <f t="shared" si="83"/>
        <v>14.54290142857143</v>
      </c>
      <c r="BJ67" s="4">
        <f t="shared" si="83"/>
        <v>13.836575714285713</v>
      </c>
      <c r="BK67" s="4">
        <f t="shared" si="83"/>
        <v>16.047636428571426</v>
      </c>
      <c r="BL67" s="4">
        <f t="shared" si="83"/>
        <v>10.688730714285716</v>
      </c>
      <c r="BM67" s="4">
        <f t="shared" si="83"/>
        <v>14.18975357142857</v>
      </c>
      <c r="BN67" s="4">
        <f t="shared" si="83"/>
        <v>12.085355714285713</v>
      </c>
      <c r="BO67" s="4">
        <f t="shared" si="83"/>
        <v>15.025685000000001</v>
      </c>
      <c r="BP67" s="4">
        <f t="shared" si="83"/>
        <v>11.147545714285716</v>
      </c>
      <c r="BQ67" s="4">
        <f t="shared" si="83"/>
        <v>13.75994214285714</v>
      </c>
      <c r="BR67" s="4">
        <f t="shared" si="83"/>
        <v>13.632951428571429</v>
      </c>
      <c r="BS67" s="4">
        <f t="shared" si="83"/>
        <v>13.210587857142853</v>
      </c>
      <c r="BT67" s="4">
        <f t="shared" si="83"/>
        <v>13.97864142857143</v>
      </c>
      <c r="BU67" s="4">
        <f t="shared" si="83"/>
        <v>11.749318571428573</v>
      </c>
      <c r="BV67" s="4">
        <f t="shared" si="83"/>
        <v>11.827074999999999</v>
      </c>
      <c r="BW67" s="4">
        <f t="shared" si="83"/>
        <v>13.806944999999999</v>
      </c>
      <c r="BX67" s="4">
        <f t="shared" si="83"/>
        <v>15.717114285714286</v>
      </c>
      <c r="BY67" s="4">
        <f t="shared" si="83"/>
        <v>13.947910714285715</v>
      </c>
      <c r="BZ67" s="4">
        <f t="shared" si="83"/>
        <v>16.891251428571429</v>
      </c>
      <c r="CA67" s="4">
        <f t="shared" si="83"/>
        <v>15.124420714285714</v>
      </c>
      <c r="CB67" s="4">
        <f t="shared" si="83"/>
        <v>10.410130714285714</v>
      </c>
      <c r="CE67" s="17"/>
      <c r="CF67" s="17"/>
      <c r="CG67" s="18" t="s">
        <v>11</v>
      </c>
      <c r="CH67" s="4">
        <f t="shared" ref="CH67:CJ67" si="84">AVERAGE(CH49:CH55,CH58:CH64)</f>
        <v>33.419999999999995</v>
      </c>
      <c r="CI67" s="4">
        <f>AVERAGE(CI49:CI55,CI58:CI64)</f>
        <v>3.6714285714285713</v>
      </c>
      <c r="CJ67" s="4">
        <f t="shared" si="84"/>
        <v>2.8571428571428572</v>
      </c>
    </row>
    <row r="68" spans="2:88" x14ac:dyDescent="0.3">
      <c r="B68" s="17"/>
      <c r="C68" s="17"/>
      <c r="D68" s="18" t="s">
        <v>4</v>
      </c>
      <c r="E68" s="4">
        <f t="shared" ref="E68:F68" si="85">STDEV(E49:E55,E58:E64)/SQRT(14)</f>
        <v>3.0331630132573189</v>
      </c>
      <c r="F68" s="4">
        <f t="shared" si="85"/>
        <v>67.900382639960483</v>
      </c>
      <c r="I68" s="17"/>
      <c r="J68" s="17"/>
      <c r="K68" s="18" t="s">
        <v>4</v>
      </c>
      <c r="L68" s="4">
        <f t="shared" ref="L68:AA68" si="86">STDEV(L49:L55,L58:L64)/SQRT(14)</f>
        <v>80.642164292013916</v>
      </c>
      <c r="M68" s="4">
        <f t="shared" si="86"/>
        <v>58.826954815501033</v>
      </c>
      <c r="N68" s="4">
        <f t="shared" si="86"/>
        <v>158.6043902335357</v>
      </c>
      <c r="O68" s="4">
        <f t="shared" si="86"/>
        <v>64.161873806986847</v>
      </c>
      <c r="P68" s="4">
        <f t="shared" si="86"/>
        <v>69.405316938723857</v>
      </c>
      <c r="Q68" s="4">
        <f t="shared" si="86"/>
        <v>74.117630247226387</v>
      </c>
      <c r="R68" s="4">
        <f t="shared" si="86"/>
        <v>51.773009005087189</v>
      </c>
      <c r="S68" s="4">
        <f t="shared" si="86"/>
        <v>26.800705475863438</v>
      </c>
      <c r="T68" s="4">
        <f t="shared" si="86"/>
        <v>4.2052460322224592</v>
      </c>
      <c r="U68" s="4">
        <f t="shared" si="86"/>
        <v>5.2859680960743392</v>
      </c>
      <c r="V68" s="4">
        <f t="shared" si="86"/>
        <v>5.1123356218272775</v>
      </c>
      <c r="W68" s="4">
        <f t="shared" si="86"/>
        <v>4.665698404446637</v>
      </c>
      <c r="X68" s="4">
        <f t="shared" si="86"/>
        <v>5.0693677905551855</v>
      </c>
      <c r="Y68" s="4">
        <f t="shared" si="86"/>
        <v>4.926247453360677</v>
      </c>
      <c r="Z68" s="4">
        <f t="shared" si="86"/>
        <v>3.2542548407106744</v>
      </c>
      <c r="AA68" s="4">
        <f t="shared" si="86"/>
        <v>1.5966041278204541</v>
      </c>
      <c r="AD68" s="17"/>
      <c r="AE68" s="17"/>
      <c r="AF68" s="18" t="s">
        <v>4</v>
      </c>
      <c r="AG68" s="4">
        <f>STDEV(AG49:AG55,AG58:AG64)/SQRT(14)</f>
        <v>85.217119664907258</v>
      </c>
      <c r="AH68" s="4">
        <f t="shared" ref="AH68:BD68" si="87">STDEV(AH49:AH55,AH58:AH64)/SQRT(14)</f>
        <v>99.27054148107419</v>
      </c>
      <c r="AI68" s="4">
        <f t="shared" si="87"/>
        <v>112.8916949992673</v>
      </c>
      <c r="AJ68" s="4">
        <f t="shared" si="87"/>
        <v>84.549493693999878</v>
      </c>
      <c r="AK68" s="4">
        <f t="shared" si="87"/>
        <v>88.768116604291862</v>
      </c>
      <c r="AL68" s="4">
        <f t="shared" si="87"/>
        <v>88.869722241786761</v>
      </c>
      <c r="AM68" s="4">
        <f t="shared" si="87"/>
        <v>104.70081901573425</v>
      </c>
      <c r="AN68" s="4">
        <f t="shared" si="87"/>
        <v>65.959983192297358</v>
      </c>
      <c r="AO68" s="4">
        <f t="shared" si="87"/>
        <v>86.40831382306051</v>
      </c>
      <c r="AP68" s="4">
        <f t="shared" si="87"/>
        <v>72.026946243525501</v>
      </c>
      <c r="AQ68" s="4">
        <f t="shared" si="87"/>
        <v>74.067106551847402</v>
      </c>
      <c r="AR68" s="4">
        <f t="shared" si="87"/>
        <v>44.444240065985014</v>
      </c>
      <c r="AS68" s="4">
        <f t="shared" si="87"/>
        <v>118.17831485261817</v>
      </c>
      <c r="AT68" s="4">
        <f t="shared" si="87"/>
        <v>103.28916146620918</v>
      </c>
      <c r="AU68" s="4">
        <f t="shared" si="87"/>
        <v>61.636267389528506</v>
      </c>
      <c r="AV68" s="4">
        <f t="shared" si="87"/>
        <v>89.939746845631035</v>
      </c>
      <c r="AW68" s="4">
        <f t="shared" si="87"/>
        <v>81.344791191849865</v>
      </c>
      <c r="AX68" s="4">
        <f t="shared" si="87"/>
        <v>62.396803867876621</v>
      </c>
      <c r="AY68" s="4">
        <f t="shared" si="87"/>
        <v>60.211444064952147</v>
      </c>
      <c r="AZ68" s="4">
        <f t="shared" si="87"/>
        <v>103.35541770727195</v>
      </c>
      <c r="BA68" s="4">
        <f t="shared" si="87"/>
        <v>82.411106292280323</v>
      </c>
      <c r="BB68" s="4">
        <f t="shared" si="87"/>
        <v>122.59618644107496</v>
      </c>
      <c r="BC68" s="4">
        <f t="shared" si="87"/>
        <v>75.351450156711593</v>
      </c>
      <c r="BD68" s="4">
        <f t="shared" si="87"/>
        <v>38.582062746329605</v>
      </c>
      <c r="BE68" s="4">
        <f t="shared" ref="BE68:CB68" si="88">STDEV(BE49:BE55,BE58:BE64)/SQRT(14)</f>
        <v>1.0579300626401908</v>
      </c>
      <c r="BF68" s="4">
        <f t="shared" si="88"/>
        <v>1.3454433310536005</v>
      </c>
      <c r="BG68" s="4">
        <f t="shared" si="88"/>
        <v>3.2081432118556057</v>
      </c>
      <c r="BH68" s="4">
        <f t="shared" si="88"/>
        <v>1.123225424262404</v>
      </c>
      <c r="BI68" s="4">
        <f t="shared" si="88"/>
        <v>1.5321916471719776</v>
      </c>
      <c r="BJ68" s="4">
        <f t="shared" si="88"/>
        <v>1.2031364782908842</v>
      </c>
      <c r="BK68" s="4">
        <f t="shared" si="88"/>
        <v>1.4419087617157886</v>
      </c>
      <c r="BL68" s="4">
        <f t="shared" si="88"/>
        <v>1.009995514991926</v>
      </c>
      <c r="BM68" s="4">
        <f t="shared" si="88"/>
        <v>1.3822093727310296</v>
      </c>
      <c r="BN68" s="4">
        <f t="shared" si="88"/>
        <v>1.1939942048935861</v>
      </c>
      <c r="BO68" s="4">
        <f t="shared" si="88"/>
        <v>1.3126779623838809</v>
      </c>
      <c r="BP68" s="4">
        <f t="shared" si="88"/>
        <v>1.3047340689609419</v>
      </c>
      <c r="BQ68" s="4">
        <f t="shared" si="88"/>
        <v>1.2045133092701781</v>
      </c>
      <c r="BR68" s="4">
        <f t="shared" si="88"/>
        <v>1.3641309185563453</v>
      </c>
      <c r="BS68" s="4">
        <f t="shared" si="88"/>
        <v>1.2094539311157801</v>
      </c>
      <c r="BT68" s="4">
        <f t="shared" si="88"/>
        <v>1.1962905852280754</v>
      </c>
      <c r="BU68" s="4">
        <f t="shared" si="88"/>
        <v>1.077388706761901</v>
      </c>
      <c r="BV68" s="4">
        <f t="shared" si="88"/>
        <v>1.2211345231547526</v>
      </c>
      <c r="BW68" s="4">
        <f t="shared" si="88"/>
        <v>1.3866768640430456</v>
      </c>
      <c r="BX68" s="4">
        <f t="shared" si="88"/>
        <v>1.3783794829818019</v>
      </c>
      <c r="BY68" s="4">
        <f t="shared" si="88"/>
        <v>1.3428334081150799</v>
      </c>
      <c r="BZ68" s="4">
        <f t="shared" si="88"/>
        <v>1.3721511770104884</v>
      </c>
      <c r="CA68" s="4">
        <f t="shared" si="88"/>
        <v>1.5714134624467084</v>
      </c>
      <c r="CB68" s="4">
        <f t="shared" si="88"/>
        <v>1.309539383771166</v>
      </c>
      <c r="CE68" s="17"/>
      <c r="CF68" s="17"/>
      <c r="CG68" s="18" t="s">
        <v>4</v>
      </c>
      <c r="CH68" s="4">
        <f t="shared" ref="CH68:CJ68" si="89">STDEV(CH49:CH55,CH58:CH64)/SQRT(14)</f>
        <v>1.8624230937732145</v>
      </c>
      <c r="CI68" s="4">
        <f>STDEV(CI49:CI55,CI58:CI64)/SQRT(14)</f>
        <v>0.78174983853346314</v>
      </c>
      <c r="CJ68" s="4">
        <f t="shared" si="89"/>
        <v>0.55328333517248818</v>
      </c>
    </row>
  </sheetData>
  <mergeCells count="69">
    <mergeCell ref="B4:B6"/>
    <mergeCell ref="C4:C6"/>
    <mergeCell ref="D4:D6"/>
    <mergeCell ref="B7:B24"/>
    <mergeCell ref="C7:C15"/>
    <mergeCell ref="C16:C24"/>
    <mergeCell ref="B28:B45"/>
    <mergeCell ref="C28:C36"/>
    <mergeCell ref="C37:C45"/>
    <mergeCell ref="B49:B66"/>
    <mergeCell ref="C49:C57"/>
    <mergeCell ref="C58:C66"/>
    <mergeCell ref="E4:E5"/>
    <mergeCell ref="F4:F5"/>
    <mergeCell ref="I4:I6"/>
    <mergeCell ref="J4:J6"/>
    <mergeCell ref="K4:K6"/>
    <mergeCell ref="I49:I66"/>
    <mergeCell ref="J49:J57"/>
    <mergeCell ref="J58:J66"/>
    <mergeCell ref="L4:S4"/>
    <mergeCell ref="L5:O5"/>
    <mergeCell ref="P5:S5"/>
    <mergeCell ref="I7:I24"/>
    <mergeCell ref="J7:J15"/>
    <mergeCell ref="J16:J24"/>
    <mergeCell ref="I28:I45"/>
    <mergeCell ref="J28:J36"/>
    <mergeCell ref="J37:J45"/>
    <mergeCell ref="T4:AA4"/>
    <mergeCell ref="T5:W5"/>
    <mergeCell ref="X5:AA5"/>
    <mergeCell ref="AD4:AD6"/>
    <mergeCell ref="AE4:AE6"/>
    <mergeCell ref="AD49:AD66"/>
    <mergeCell ref="AE49:AE57"/>
    <mergeCell ref="AE58:AE66"/>
    <mergeCell ref="AG4:BD4"/>
    <mergeCell ref="AG5:AL5"/>
    <mergeCell ref="AM5:AR5"/>
    <mergeCell ref="AS5:AX5"/>
    <mergeCell ref="AY5:BD5"/>
    <mergeCell ref="AD7:AD24"/>
    <mergeCell ref="AE7:AE15"/>
    <mergeCell ref="AE16:AE24"/>
    <mergeCell ref="AD28:AD45"/>
    <mergeCell ref="AE28:AE36"/>
    <mergeCell ref="AE37:AE45"/>
    <mergeCell ref="AF4:AF6"/>
    <mergeCell ref="BE4:CB4"/>
    <mergeCell ref="BE5:BJ5"/>
    <mergeCell ref="BK5:BP5"/>
    <mergeCell ref="BQ5:BV5"/>
    <mergeCell ref="BW5:CB5"/>
    <mergeCell ref="CG2:CI2"/>
    <mergeCell ref="CE7:CE24"/>
    <mergeCell ref="CF7:CF15"/>
    <mergeCell ref="CF16:CF24"/>
    <mergeCell ref="CE28:CE45"/>
    <mergeCell ref="CF28:CF36"/>
    <mergeCell ref="CF37:CF45"/>
    <mergeCell ref="CE4:CE6"/>
    <mergeCell ref="CF4:CF6"/>
    <mergeCell ref="CG4:CG6"/>
    <mergeCell ref="CE49:CE66"/>
    <mergeCell ref="CF49:CF57"/>
    <mergeCell ref="CF58:CF66"/>
    <mergeCell ref="CH4:CI5"/>
    <mergeCell ref="CJ4:CJ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67E17-0410-4589-BA4B-121EFA1D9539}">
  <dimension ref="B4:H68"/>
  <sheetViews>
    <sheetView topLeftCell="A4" zoomScale="60" zoomScaleNormal="60" workbookViewId="0">
      <selection activeCell="L44" sqref="L44"/>
    </sheetView>
  </sheetViews>
  <sheetFormatPr baseColWidth="10" defaultRowHeight="14.4" x14ac:dyDescent="0.3"/>
  <cols>
    <col min="2" max="2" width="15.5546875" customWidth="1"/>
    <col min="8" max="8" width="15.21875" customWidth="1"/>
  </cols>
  <sheetData>
    <row r="4" spans="2:8" x14ac:dyDescent="0.3">
      <c r="B4" s="62" t="s">
        <v>6</v>
      </c>
      <c r="C4" s="63" t="s">
        <v>7</v>
      </c>
      <c r="D4" s="63" t="s">
        <v>0</v>
      </c>
      <c r="E4" s="77" t="s">
        <v>51</v>
      </c>
      <c r="F4" s="67" t="s">
        <v>52</v>
      </c>
      <c r="G4" s="67" t="s">
        <v>53</v>
      </c>
      <c r="H4" s="67" t="s">
        <v>54</v>
      </c>
    </row>
    <row r="5" spans="2:8" x14ac:dyDescent="0.3">
      <c r="B5" s="62"/>
      <c r="C5" s="64"/>
      <c r="D5" s="64"/>
      <c r="E5" s="78"/>
      <c r="F5" s="67"/>
      <c r="G5" s="67"/>
      <c r="H5" s="67"/>
    </row>
    <row r="6" spans="2:8" x14ac:dyDescent="0.3">
      <c r="B6" s="62"/>
      <c r="C6" s="65"/>
      <c r="D6" s="65"/>
      <c r="E6" s="67" t="s">
        <v>50</v>
      </c>
      <c r="F6" s="67"/>
      <c r="G6" s="67"/>
      <c r="H6" s="67"/>
    </row>
    <row r="7" spans="2:8" x14ac:dyDescent="0.3">
      <c r="B7" s="47" t="s">
        <v>12</v>
      </c>
      <c r="C7" s="50" t="s">
        <v>3</v>
      </c>
      <c r="D7" s="11">
        <v>1</v>
      </c>
      <c r="E7">
        <v>384.99840635281703</v>
      </c>
      <c r="F7">
        <v>52.120124968850462</v>
      </c>
      <c r="G7">
        <v>18.501067582172002</v>
      </c>
      <c r="H7">
        <v>12.08205775496098</v>
      </c>
    </row>
    <row r="8" spans="2:8" x14ac:dyDescent="0.3">
      <c r="B8" s="48"/>
      <c r="C8" s="51"/>
      <c r="D8" s="11">
        <v>2</v>
      </c>
      <c r="E8">
        <v>493.85234553906184</v>
      </c>
      <c r="F8">
        <v>114.47952017394107</v>
      </c>
      <c r="G8">
        <v>30.331088938619544</v>
      </c>
      <c r="H8">
        <v>37.936896465103779</v>
      </c>
    </row>
    <row r="9" spans="2:8" x14ac:dyDescent="0.3">
      <c r="B9" s="48"/>
      <c r="C9" s="51"/>
      <c r="D9" s="11">
        <v>3</v>
      </c>
      <c r="E9">
        <v>472.89895538342529</v>
      </c>
      <c r="F9">
        <v>83.101438503303939</v>
      </c>
      <c r="G9">
        <v>51.53965670526815</v>
      </c>
      <c r="H9">
        <v>38.033589777193455</v>
      </c>
    </row>
    <row r="10" spans="2:8" x14ac:dyDescent="0.3">
      <c r="B10" s="48"/>
      <c r="C10" s="51"/>
      <c r="D10" s="11">
        <v>4</v>
      </c>
      <c r="E10">
        <v>505.25562324455962</v>
      </c>
      <c r="F10">
        <v>83.458198985174505</v>
      </c>
      <c r="G10">
        <v>60.267419112504662</v>
      </c>
      <c r="H10">
        <v>53.354912372105396</v>
      </c>
    </row>
    <row r="11" spans="2:8" x14ac:dyDescent="0.3">
      <c r="B11" s="48"/>
      <c r="C11" s="51"/>
      <c r="D11" s="11">
        <v>5</v>
      </c>
      <c r="E11">
        <v>390.13970954267035</v>
      </c>
      <c r="F11">
        <v>85.213129148994199</v>
      </c>
      <c r="G11">
        <v>47.367955904739226</v>
      </c>
      <c r="H11">
        <v>46.494089795022205</v>
      </c>
    </row>
    <row r="12" spans="2:8" x14ac:dyDescent="0.3">
      <c r="B12" s="48"/>
      <c r="C12" s="51"/>
      <c r="D12" s="11">
        <v>6</v>
      </c>
      <c r="E12">
        <v>432.97163959267857</v>
      </c>
      <c r="F12">
        <v>81.730218522180721</v>
      </c>
    </row>
    <row r="13" spans="2:8" x14ac:dyDescent="0.3">
      <c r="B13" s="48"/>
      <c r="C13" s="51"/>
      <c r="D13" s="11">
        <v>7</v>
      </c>
      <c r="E13">
        <v>483.15923400703446</v>
      </c>
      <c r="F13">
        <v>55.373601270847168</v>
      </c>
      <c r="G13">
        <v>62.288821108920814</v>
      </c>
      <c r="H13">
        <v>53.807142459339637</v>
      </c>
    </row>
    <row r="14" spans="2:8" x14ac:dyDescent="0.3">
      <c r="B14" s="48"/>
      <c r="C14" s="51"/>
      <c r="D14" s="11" t="s">
        <v>11</v>
      </c>
      <c r="E14" s="32">
        <f t="shared" ref="E14:H14" si="0">AVERAGE(E7:E13)</f>
        <v>451.89655909460674</v>
      </c>
      <c r="F14" s="32">
        <f t="shared" si="0"/>
        <v>79.353747367613167</v>
      </c>
      <c r="G14" s="32">
        <f t="shared" si="0"/>
        <v>45.049334892037393</v>
      </c>
      <c r="H14" s="32">
        <f t="shared" si="0"/>
        <v>40.284781437287577</v>
      </c>
    </row>
    <row r="15" spans="2:8" x14ac:dyDescent="0.3">
      <c r="B15" s="48"/>
      <c r="C15" s="52"/>
      <c r="D15" s="11" t="s">
        <v>4</v>
      </c>
      <c r="E15" s="32">
        <f t="shared" ref="E15:H15" si="1">STDEV(E7:E13)/SQRT(7)</f>
        <v>18.691325413960133</v>
      </c>
      <c r="F15" s="32">
        <f t="shared" si="1"/>
        <v>7.9002850957603137</v>
      </c>
      <c r="G15" s="32">
        <f t="shared" si="1"/>
        <v>6.5415758566802378</v>
      </c>
      <c r="H15" s="32">
        <f t="shared" si="1"/>
        <v>5.8510368589804571</v>
      </c>
    </row>
    <row r="16" spans="2:8" x14ac:dyDescent="0.3">
      <c r="B16" s="48"/>
      <c r="C16" s="53" t="s">
        <v>5</v>
      </c>
      <c r="D16" s="15">
        <v>1</v>
      </c>
      <c r="E16">
        <v>545.19498937731646</v>
      </c>
      <c r="F16">
        <v>55.205503208277932</v>
      </c>
      <c r="G16">
        <v>22.495909755860144</v>
      </c>
      <c r="H16">
        <v>20.906316170269353</v>
      </c>
    </row>
    <row r="17" spans="2:8" x14ac:dyDescent="0.3">
      <c r="B17" s="48"/>
      <c r="C17" s="54"/>
      <c r="D17" s="15">
        <v>2</v>
      </c>
      <c r="E17">
        <v>462.62076719369816</v>
      </c>
      <c r="F17">
        <v>66.017645030255466</v>
      </c>
      <c r="G17">
        <v>47.076868677245216</v>
      </c>
      <c r="H17">
        <v>39.383752526726767</v>
      </c>
    </row>
    <row r="18" spans="2:8" x14ac:dyDescent="0.3">
      <c r="B18" s="48"/>
      <c r="C18" s="54"/>
      <c r="D18" s="15">
        <v>3</v>
      </c>
      <c r="E18">
        <v>481.37867615755323</v>
      </c>
      <c r="F18">
        <v>34.295508338547755</v>
      </c>
      <c r="G18">
        <v>42.283262094920218</v>
      </c>
      <c r="H18">
        <v>38.204881734888346</v>
      </c>
    </row>
    <row r="19" spans="2:8" x14ac:dyDescent="0.3">
      <c r="B19" s="48"/>
      <c r="C19" s="54"/>
      <c r="D19" s="15">
        <v>4</v>
      </c>
      <c r="E19">
        <v>414.94677384314576</v>
      </c>
      <c r="F19">
        <v>13.556290544664783</v>
      </c>
      <c r="G19">
        <v>20.775669624180434</v>
      </c>
      <c r="H19">
        <v>19.958463407306784</v>
      </c>
    </row>
    <row r="20" spans="2:8" x14ac:dyDescent="0.3">
      <c r="B20" s="48"/>
      <c r="C20" s="54"/>
      <c r="D20" s="16">
        <v>5</v>
      </c>
      <c r="E20">
        <v>411.29805837652594</v>
      </c>
      <c r="F20">
        <v>92.476460118229681</v>
      </c>
      <c r="G20">
        <v>27.126609910751267</v>
      </c>
      <c r="H20">
        <v>29.607124311169322</v>
      </c>
    </row>
    <row r="21" spans="2:8" x14ac:dyDescent="0.3">
      <c r="B21" s="48"/>
      <c r="C21" s="54"/>
      <c r="D21" s="16">
        <v>6</v>
      </c>
      <c r="E21">
        <v>492.37684451476372</v>
      </c>
      <c r="F21">
        <v>74.314689638637319</v>
      </c>
      <c r="G21">
        <v>45.977464258594232</v>
      </c>
      <c r="H21">
        <v>37.919817162717116</v>
      </c>
    </row>
    <row r="22" spans="2:8" x14ac:dyDescent="0.3">
      <c r="B22" s="48"/>
      <c r="C22" s="54"/>
      <c r="D22" s="16">
        <v>7</v>
      </c>
      <c r="E22">
        <v>385.87852790137146</v>
      </c>
      <c r="F22">
        <v>53.233416162159848</v>
      </c>
      <c r="G22">
        <v>48.858004824721455</v>
      </c>
      <c r="H22">
        <v>44.441247118548532</v>
      </c>
    </row>
    <row r="23" spans="2:8" x14ac:dyDescent="0.3">
      <c r="B23" s="48"/>
      <c r="C23" s="54"/>
      <c r="D23" s="15" t="s">
        <v>11</v>
      </c>
      <c r="E23" s="3">
        <f t="shared" ref="E23:H23" si="2">AVERAGE(E16:E22)</f>
        <v>456.24209105205358</v>
      </c>
      <c r="F23" s="3">
        <f t="shared" si="2"/>
        <v>55.585644720110402</v>
      </c>
      <c r="G23" s="3">
        <f t="shared" si="2"/>
        <v>36.370541306610427</v>
      </c>
      <c r="H23" s="3">
        <f t="shared" si="2"/>
        <v>32.917371775946606</v>
      </c>
    </row>
    <row r="24" spans="2:8" x14ac:dyDescent="0.3">
      <c r="B24" s="49"/>
      <c r="C24" s="55"/>
      <c r="D24" s="15" t="s">
        <v>4</v>
      </c>
      <c r="E24" s="3">
        <f t="shared" ref="E24:H24" si="3">STDEV(E16:E22)/SQRT(7)</f>
        <v>21.025593397517177</v>
      </c>
      <c r="F24" s="3">
        <f t="shared" si="3"/>
        <v>9.8148939555652337</v>
      </c>
      <c r="G24" s="3">
        <f t="shared" si="3"/>
        <v>4.6776345205290788</v>
      </c>
      <c r="H24" s="3">
        <f t="shared" si="3"/>
        <v>3.6212090373998795</v>
      </c>
    </row>
    <row r="25" spans="2:8" x14ac:dyDescent="0.3">
      <c r="B25" s="17"/>
      <c r="C25" s="17"/>
      <c r="D25" s="18" t="s">
        <v>11</v>
      </c>
      <c r="E25" s="4">
        <f t="shared" ref="E25:H25" si="4">AVERAGE(E7:E13,E16:E22)</f>
        <v>454.06932507333011</v>
      </c>
      <c r="F25" s="4">
        <f t="shared" si="4"/>
        <v>67.469696043861774</v>
      </c>
      <c r="G25" s="4">
        <f t="shared" si="4"/>
        <v>40.376138346038253</v>
      </c>
      <c r="H25" s="4">
        <f t="shared" si="4"/>
        <v>36.317714696565517</v>
      </c>
    </row>
    <row r="26" spans="2:8" x14ac:dyDescent="0.3">
      <c r="B26" s="17"/>
      <c r="C26" s="17"/>
      <c r="D26" s="18" t="s">
        <v>4</v>
      </c>
      <c r="E26" s="4">
        <f t="shared" ref="E26:H26" si="5">STDEV(E7:E13,E16:E22)/SQRT(14)</f>
        <v>13.5278760125533</v>
      </c>
      <c r="F26" s="4">
        <f t="shared" si="5"/>
        <v>6.8918604149298863</v>
      </c>
      <c r="G26" s="4">
        <f t="shared" si="5"/>
        <v>3.9791456975763695</v>
      </c>
      <c r="H26" s="4">
        <f t="shared" si="5"/>
        <v>3.3844239432672709</v>
      </c>
    </row>
    <row r="27" spans="2:8" x14ac:dyDescent="0.3">
      <c r="B27" s="17"/>
      <c r="C27" s="17"/>
      <c r="D27" s="20"/>
    </row>
    <row r="28" spans="2:8" x14ac:dyDescent="0.3">
      <c r="B28" s="56" t="s">
        <v>13</v>
      </c>
      <c r="C28" s="57" t="s">
        <v>3</v>
      </c>
      <c r="D28" s="21">
        <v>1</v>
      </c>
      <c r="E28">
        <v>433.65479035288371</v>
      </c>
      <c r="F28">
        <v>60.546106422981062</v>
      </c>
      <c r="G28">
        <v>11.564127742743565</v>
      </c>
      <c r="H28">
        <v>6.3818234974731647</v>
      </c>
    </row>
    <row r="29" spans="2:8" x14ac:dyDescent="0.3">
      <c r="B29" s="56"/>
      <c r="C29" s="58"/>
      <c r="D29" s="21">
        <v>2</v>
      </c>
      <c r="E29">
        <v>528.91398869070383</v>
      </c>
      <c r="F29">
        <v>82.782289694672414</v>
      </c>
      <c r="G29">
        <v>24.423156764938703</v>
      </c>
      <c r="H29">
        <v>25.341873958147705</v>
      </c>
    </row>
    <row r="30" spans="2:8" x14ac:dyDescent="0.3">
      <c r="B30" s="56"/>
      <c r="C30" s="58"/>
      <c r="D30" s="21">
        <v>3</v>
      </c>
      <c r="E30">
        <v>489.09749449926562</v>
      </c>
      <c r="F30">
        <v>63.656764503299485</v>
      </c>
    </row>
    <row r="31" spans="2:8" x14ac:dyDescent="0.3">
      <c r="B31" s="56"/>
      <c r="C31" s="58"/>
      <c r="D31" s="21">
        <v>4</v>
      </c>
      <c r="E31">
        <v>462.32652507763851</v>
      </c>
      <c r="F31">
        <v>115.29521057822558</v>
      </c>
      <c r="G31">
        <v>25.973400285260588</v>
      </c>
      <c r="H31">
        <v>25.305861972642727</v>
      </c>
    </row>
    <row r="32" spans="2:8" x14ac:dyDescent="0.3">
      <c r="B32" s="56"/>
      <c r="C32" s="58"/>
      <c r="D32" s="21">
        <v>5</v>
      </c>
      <c r="E32">
        <v>448.97510251357284</v>
      </c>
      <c r="F32">
        <v>84.67909293287552</v>
      </c>
    </row>
    <row r="33" spans="2:8" x14ac:dyDescent="0.3">
      <c r="B33" s="56"/>
      <c r="C33" s="58"/>
      <c r="D33" s="21">
        <v>6</v>
      </c>
      <c r="E33">
        <v>389.55438707584602</v>
      </c>
      <c r="F33">
        <v>70.316599452155913</v>
      </c>
      <c r="G33">
        <v>25.97029247172307</v>
      </c>
      <c r="H33">
        <v>23.470532913301614</v>
      </c>
    </row>
    <row r="34" spans="2:8" x14ac:dyDescent="0.3">
      <c r="B34" s="56"/>
      <c r="C34" s="58"/>
      <c r="D34" s="21">
        <v>7</v>
      </c>
      <c r="E34">
        <v>440.1895580688543</v>
      </c>
      <c r="F34">
        <v>65.315161277389564</v>
      </c>
      <c r="G34">
        <v>30.01292441378552</v>
      </c>
      <c r="H34">
        <v>23.701490277735552</v>
      </c>
    </row>
    <row r="35" spans="2:8" x14ac:dyDescent="0.3">
      <c r="B35" s="56"/>
      <c r="C35" s="58"/>
      <c r="D35" s="21" t="s">
        <v>11</v>
      </c>
      <c r="E35" s="32">
        <f t="shared" ref="E35:H35" si="6">AVERAGE(E28:E34)</f>
        <v>456.10169232553784</v>
      </c>
      <c r="F35" s="32">
        <f t="shared" si="6"/>
        <v>77.513032123085651</v>
      </c>
      <c r="G35" s="32">
        <f t="shared" si="6"/>
        <v>23.588780335690291</v>
      </c>
      <c r="H35" s="32">
        <f t="shared" si="6"/>
        <v>20.84031652386015</v>
      </c>
    </row>
    <row r="36" spans="2:8" x14ac:dyDescent="0.3">
      <c r="B36" s="56"/>
      <c r="C36" s="59"/>
      <c r="D36" s="21" t="s">
        <v>4</v>
      </c>
      <c r="E36" s="32">
        <f t="shared" ref="E36:H36" si="7">STDEV(E28:E34)/SQRT(7)</f>
        <v>16.665828704385405</v>
      </c>
      <c r="F36" s="32">
        <f t="shared" si="7"/>
        <v>7.2161523980199895</v>
      </c>
      <c r="G36" s="32">
        <f t="shared" si="7"/>
        <v>2.6586522733791247</v>
      </c>
      <c r="H36" s="32">
        <f t="shared" si="7"/>
        <v>3.0726761810964343</v>
      </c>
    </row>
    <row r="37" spans="2:8" x14ac:dyDescent="0.3">
      <c r="B37" s="56"/>
      <c r="C37" s="60" t="s">
        <v>5</v>
      </c>
      <c r="D37" s="22">
        <v>1</v>
      </c>
      <c r="E37">
        <v>485.30890473895232</v>
      </c>
      <c r="F37">
        <v>106.4386225452</v>
      </c>
      <c r="G37">
        <v>15.516092869096166</v>
      </c>
      <c r="H37">
        <v>10.756901993452933</v>
      </c>
    </row>
    <row r="38" spans="2:8" x14ac:dyDescent="0.3">
      <c r="B38" s="56"/>
      <c r="C38" s="60"/>
      <c r="D38" s="22">
        <v>2</v>
      </c>
      <c r="E38">
        <v>565.41254521002975</v>
      </c>
      <c r="F38">
        <v>62.218668561952143</v>
      </c>
      <c r="G38">
        <v>51.164632158576303</v>
      </c>
      <c r="H38">
        <v>38.482275859138923</v>
      </c>
    </row>
    <row r="39" spans="2:8" x14ac:dyDescent="0.3">
      <c r="B39" s="56"/>
      <c r="C39" s="60"/>
      <c r="D39" s="22">
        <v>3</v>
      </c>
      <c r="E39">
        <v>496.07612650433805</v>
      </c>
      <c r="F39">
        <v>70.510487401599363</v>
      </c>
      <c r="G39">
        <v>53.456479149174363</v>
      </c>
      <c r="H39">
        <v>46.33722936254636</v>
      </c>
    </row>
    <row r="40" spans="2:8" x14ac:dyDescent="0.3">
      <c r="B40" s="56"/>
      <c r="C40" s="60"/>
      <c r="D40" s="22">
        <v>4</v>
      </c>
      <c r="E40">
        <v>399.13679126442167</v>
      </c>
      <c r="F40">
        <v>59.871449552703467</v>
      </c>
      <c r="G40">
        <v>19.870446318358656</v>
      </c>
      <c r="H40">
        <v>15.828426486592765</v>
      </c>
    </row>
    <row r="41" spans="2:8" x14ac:dyDescent="0.3">
      <c r="B41" s="56"/>
      <c r="C41" s="60"/>
      <c r="D41" s="22">
        <v>5</v>
      </c>
      <c r="E41">
        <v>437.47462044867331</v>
      </c>
      <c r="F41">
        <v>72.917727133902474</v>
      </c>
      <c r="G41">
        <v>4.1743761493194018</v>
      </c>
      <c r="H41">
        <v>2.5534446436151073</v>
      </c>
    </row>
    <row r="42" spans="2:8" x14ac:dyDescent="0.3">
      <c r="B42" s="56"/>
      <c r="C42" s="60"/>
      <c r="D42" s="22">
        <v>6</v>
      </c>
      <c r="E42">
        <v>430.88716169075053</v>
      </c>
      <c r="F42">
        <v>72.044520786425565</v>
      </c>
      <c r="G42">
        <v>22.598977011752648</v>
      </c>
      <c r="H42">
        <v>18.765480056765011</v>
      </c>
    </row>
    <row r="43" spans="2:8" x14ac:dyDescent="0.3">
      <c r="B43" s="56"/>
      <c r="C43" s="60"/>
      <c r="D43" s="22">
        <v>7</v>
      </c>
      <c r="E43">
        <v>410.0383228911229</v>
      </c>
      <c r="F43">
        <v>59.768673923215196</v>
      </c>
      <c r="G43">
        <v>34.983428341901359</v>
      </c>
      <c r="H43">
        <v>34.162320322774079</v>
      </c>
    </row>
    <row r="44" spans="2:8" x14ac:dyDescent="0.3">
      <c r="B44" s="56"/>
      <c r="C44" s="60"/>
      <c r="D44" s="23" t="s">
        <v>11</v>
      </c>
      <c r="E44" s="3">
        <f t="shared" ref="E44:H44" si="8">AVERAGE(E37:E43)</f>
        <v>460.61921039261267</v>
      </c>
      <c r="F44" s="3">
        <f t="shared" si="8"/>
        <v>71.967164272142597</v>
      </c>
      <c r="G44" s="3">
        <f t="shared" si="8"/>
        <v>28.823490285454131</v>
      </c>
      <c r="H44" s="3">
        <f t="shared" si="8"/>
        <v>23.840868389269311</v>
      </c>
    </row>
    <row r="45" spans="2:8" x14ac:dyDescent="0.3">
      <c r="B45" s="56"/>
      <c r="C45" s="60"/>
      <c r="D45" s="23" t="s">
        <v>4</v>
      </c>
      <c r="E45" s="3">
        <f t="shared" ref="E45:H45" si="9">STDEV(E37:E43)/SQRT(7)</f>
        <v>22.150243326192655</v>
      </c>
      <c r="F45" s="3">
        <f t="shared" si="9"/>
        <v>6.1362613612681969</v>
      </c>
      <c r="G45" s="3">
        <f t="shared" si="9"/>
        <v>6.9819884138688</v>
      </c>
      <c r="H45" s="3">
        <f t="shared" si="9"/>
        <v>6.0578418640590863</v>
      </c>
    </row>
    <row r="46" spans="2:8" x14ac:dyDescent="0.3">
      <c r="B46" s="24"/>
      <c r="C46" s="17"/>
      <c r="D46" s="18" t="s">
        <v>11</v>
      </c>
      <c r="E46" s="4">
        <f t="shared" ref="E46:H46" si="10">AVERAGE(E28:E34,E37:E43)</f>
        <v>458.36045135907534</v>
      </c>
      <c r="F46" s="4">
        <f t="shared" si="10"/>
        <v>74.740098197614117</v>
      </c>
      <c r="G46" s="4">
        <f t="shared" si="10"/>
        <v>26.642361139719196</v>
      </c>
      <c r="H46" s="4">
        <f t="shared" si="10"/>
        <v>22.590638445348826</v>
      </c>
    </row>
    <row r="47" spans="2:8" x14ac:dyDescent="0.3">
      <c r="B47" s="24"/>
      <c r="C47" s="17"/>
      <c r="D47" s="18" t="s">
        <v>4</v>
      </c>
      <c r="E47" s="4">
        <f t="shared" ref="E47:H47" si="11">STDEV(E28:E34,E37:E43)/SQRT(14)</f>
        <v>13.330853079667541</v>
      </c>
      <c r="F47" s="4">
        <f t="shared" si="11"/>
        <v>4.6149326133154984</v>
      </c>
      <c r="G47" s="4">
        <f t="shared" si="11"/>
        <v>3.8857565038124906</v>
      </c>
      <c r="H47" s="4">
        <f t="shared" si="11"/>
        <v>3.4489881503368758</v>
      </c>
    </row>
    <row r="48" spans="2:8" x14ac:dyDescent="0.3">
      <c r="B48" s="24"/>
      <c r="C48" s="17"/>
      <c r="D48" s="20"/>
    </row>
    <row r="49" spans="2:8" x14ac:dyDescent="0.3">
      <c r="B49" s="38" t="s">
        <v>14</v>
      </c>
      <c r="C49" s="41" t="s">
        <v>3</v>
      </c>
      <c r="D49" s="27">
        <v>1</v>
      </c>
      <c r="E49">
        <v>433.855162806073</v>
      </c>
      <c r="F49">
        <v>57.272605753633499</v>
      </c>
      <c r="G49">
        <v>31.569502491086393</v>
      </c>
      <c r="H49">
        <v>22.675077882895234</v>
      </c>
    </row>
    <row r="50" spans="2:8" x14ac:dyDescent="0.3">
      <c r="B50" s="39"/>
      <c r="C50" s="42"/>
      <c r="D50" s="27">
        <v>2</v>
      </c>
      <c r="E50">
        <v>279.37257154138138</v>
      </c>
      <c r="F50">
        <v>61.549441853859165</v>
      </c>
      <c r="G50">
        <v>78.841339207997194</v>
      </c>
      <c r="H50">
        <v>80.225257689449052</v>
      </c>
    </row>
    <row r="51" spans="2:8" x14ac:dyDescent="0.3">
      <c r="B51" s="39"/>
      <c r="C51" s="42"/>
      <c r="D51" s="27">
        <v>3</v>
      </c>
      <c r="E51">
        <v>376.5791490518925</v>
      </c>
      <c r="F51">
        <v>64.675369364356513</v>
      </c>
      <c r="G51">
        <v>29.512472496229819</v>
      </c>
      <c r="H51">
        <v>21.09200975143926</v>
      </c>
    </row>
    <row r="52" spans="2:8" x14ac:dyDescent="0.3">
      <c r="B52" s="39"/>
      <c r="C52" s="42"/>
      <c r="D52" s="27">
        <v>4</v>
      </c>
      <c r="E52">
        <v>518.56223809242761</v>
      </c>
      <c r="F52">
        <v>68.374271227111862</v>
      </c>
      <c r="G52">
        <v>30.061579019850875</v>
      </c>
      <c r="H52">
        <v>21.543988877436359</v>
      </c>
    </row>
    <row r="53" spans="2:8" x14ac:dyDescent="0.3">
      <c r="B53" s="39"/>
      <c r="C53" s="42"/>
      <c r="D53" s="27">
        <v>5</v>
      </c>
      <c r="E53">
        <v>468.18463969990137</v>
      </c>
      <c r="F53">
        <v>83.963269944804964</v>
      </c>
      <c r="G53">
        <v>28.727747377937565</v>
      </c>
      <c r="H53">
        <v>28.106135936490691</v>
      </c>
    </row>
    <row r="54" spans="2:8" x14ac:dyDescent="0.3">
      <c r="B54" s="39"/>
      <c r="C54" s="42"/>
      <c r="D54" s="27">
        <v>6</v>
      </c>
      <c r="E54">
        <v>416.82004745911473</v>
      </c>
      <c r="F54">
        <v>86.498073417692851</v>
      </c>
      <c r="G54">
        <v>23.665607090169519</v>
      </c>
      <c r="H54">
        <v>21.489653614565363</v>
      </c>
    </row>
    <row r="55" spans="2:8" x14ac:dyDescent="0.3">
      <c r="B55" s="39"/>
      <c r="C55" s="42"/>
      <c r="D55" s="27">
        <v>7</v>
      </c>
      <c r="E55">
        <v>560.03781613781928</v>
      </c>
      <c r="F55">
        <v>59.542720343136239</v>
      </c>
      <c r="G55">
        <v>68.942260671266112</v>
      </c>
      <c r="H55">
        <v>60.88434306093572</v>
      </c>
    </row>
    <row r="56" spans="2:8" x14ac:dyDescent="0.3">
      <c r="B56" s="39"/>
      <c r="C56" s="42"/>
      <c r="D56" s="27" t="s">
        <v>11</v>
      </c>
      <c r="E56" s="32">
        <f t="shared" ref="E56:H56" si="12">AVERAGE(E49:E55)</f>
        <v>436.20166068408713</v>
      </c>
      <c r="F56" s="32">
        <f t="shared" si="12"/>
        <v>68.839393129227872</v>
      </c>
      <c r="G56" s="32">
        <f t="shared" si="12"/>
        <v>41.617215479219638</v>
      </c>
      <c r="H56" s="32">
        <f t="shared" si="12"/>
        <v>36.573780973315948</v>
      </c>
    </row>
    <row r="57" spans="2:8" x14ac:dyDescent="0.3">
      <c r="B57" s="39"/>
      <c r="C57" s="43"/>
      <c r="D57" s="27" t="s">
        <v>4</v>
      </c>
      <c r="E57" s="32">
        <f t="shared" ref="E57:H57" si="13">STDEV(E49:E55)/SQRT(7)</f>
        <v>35.075744275943414</v>
      </c>
      <c r="F57" s="32">
        <f t="shared" si="13"/>
        <v>4.4493931005152447</v>
      </c>
      <c r="G57" s="32">
        <f t="shared" si="13"/>
        <v>8.4539455240166674</v>
      </c>
      <c r="H57" s="32">
        <f t="shared" si="13"/>
        <v>9.0691005977221391</v>
      </c>
    </row>
    <row r="58" spans="2:8" x14ac:dyDescent="0.3">
      <c r="B58" s="39"/>
      <c r="C58" s="44" t="s">
        <v>5</v>
      </c>
      <c r="D58" s="28">
        <v>1</v>
      </c>
      <c r="E58">
        <v>544.17161652972072</v>
      </c>
      <c r="F58">
        <v>92.692948541663299</v>
      </c>
      <c r="G58">
        <v>38.657000081346276</v>
      </c>
      <c r="H58">
        <v>35.395919523804423</v>
      </c>
    </row>
    <row r="59" spans="2:8" x14ac:dyDescent="0.3">
      <c r="B59" s="39"/>
      <c r="C59" s="45"/>
      <c r="D59" s="28">
        <v>2</v>
      </c>
      <c r="E59">
        <v>517.64361185885105</v>
      </c>
      <c r="F59">
        <v>61.539554592086681</v>
      </c>
      <c r="G59">
        <v>56.835869545313038</v>
      </c>
      <c r="H59">
        <v>65.264502985594731</v>
      </c>
    </row>
    <row r="60" spans="2:8" x14ac:dyDescent="0.3">
      <c r="B60" s="39"/>
      <c r="C60" s="45"/>
      <c r="D60" s="28">
        <v>3</v>
      </c>
      <c r="E60">
        <v>312.56072739917971</v>
      </c>
      <c r="F60">
        <v>62.199666792151511</v>
      </c>
      <c r="G60">
        <v>73.954100679270198</v>
      </c>
      <c r="H60">
        <v>61.820811238895381</v>
      </c>
    </row>
    <row r="61" spans="2:8" x14ac:dyDescent="0.3">
      <c r="B61" s="39"/>
      <c r="C61" s="45"/>
      <c r="D61" s="28">
        <v>4</v>
      </c>
      <c r="E61">
        <v>571.07057828805375</v>
      </c>
      <c r="F61">
        <v>64.509947724816371</v>
      </c>
      <c r="G61">
        <v>46.482488930422981</v>
      </c>
      <c r="H61">
        <v>39.668254319893663</v>
      </c>
    </row>
    <row r="62" spans="2:8" x14ac:dyDescent="0.3">
      <c r="B62" s="39"/>
      <c r="C62" s="45"/>
      <c r="D62" s="29">
        <v>5</v>
      </c>
      <c r="E62">
        <v>494.88627521610988</v>
      </c>
      <c r="F62">
        <v>74.588487801711366</v>
      </c>
      <c r="G62">
        <v>37.71999048903276</v>
      </c>
      <c r="H62">
        <v>39.017969315871021</v>
      </c>
    </row>
    <row r="63" spans="2:8" x14ac:dyDescent="0.3">
      <c r="B63" s="39"/>
      <c r="C63" s="45"/>
      <c r="D63" s="29">
        <v>6</v>
      </c>
      <c r="E63">
        <v>422.62150796062252</v>
      </c>
      <c r="F63">
        <v>66.121376865163015</v>
      </c>
      <c r="G63">
        <v>78.424609724651603</v>
      </c>
      <c r="H63">
        <v>57.703973981046502</v>
      </c>
    </row>
    <row r="64" spans="2:8" x14ac:dyDescent="0.3">
      <c r="B64" s="39"/>
      <c r="C64" s="45"/>
      <c r="D64" s="29">
        <v>7</v>
      </c>
      <c r="E64">
        <v>492.42475640751314</v>
      </c>
      <c r="F64">
        <v>48.735368226326024</v>
      </c>
      <c r="G64">
        <v>41.866072407116505</v>
      </c>
      <c r="H64">
        <v>37.556608353150096</v>
      </c>
    </row>
    <row r="65" spans="2:8" x14ac:dyDescent="0.3">
      <c r="B65" s="39"/>
      <c r="C65" s="45"/>
      <c r="D65" s="28" t="s">
        <v>11</v>
      </c>
      <c r="E65" s="3">
        <f t="shared" ref="E65:H65" si="14">AVERAGE(E58:E64)</f>
        <v>479.33986766572156</v>
      </c>
      <c r="F65" s="3">
        <f t="shared" si="14"/>
        <v>67.19819293484548</v>
      </c>
      <c r="G65" s="3">
        <f t="shared" si="14"/>
        <v>53.420018836736197</v>
      </c>
      <c r="H65" s="3">
        <f t="shared" si="14"/>
        <v>48.061148531179406</v>
      </c>
    </row>
    <row r="66" spans="2:8" x14ac:dyDescent="0.3">
      <c r="B66" s="40"/>
      <c r="C66" s="46"/>
      <c r="D66" s="28" t="s">
        <v>4</v>
      </c>
      <c r="E66" s="3">
        <f t="shared" ref="E66:H66" si="15">STDEV(E58:E64)/SQRT(7)</f>
        <v>32.924883775347922</v>
      </c>
      <c r="F66" s="3">
        <f t="shared" si="15"/>
        <v>5.142878952258731</v>
      </c>
      <c r="G66" s="3">
        <f t="shared" si="15"/>
        <v>6.3707043993456924</v>
      </c>
      <c r="H66" s="3">
        <f t="shared" si="15"/>
        <v>4.8825270552344993</v>
      </c>
    </row>
    <row r="67" spans="2:8" x14ac:dyDescent="0.3">
      <c r="B67" s="17"/>
      <c r="C67" s="17"/>
      <c r="D67" s="18" t="s">
        <v>11</v>
      </c>
      <c r="E67" s="4">
        <f t="shared" ref="E67:H67" si="16">AVERAGE(E49:E55,E58:E64)</f>
        <v>457.77076417490434</v>
      </c>
      <c r="F67" s="4">
        <f t="shared" si="16"/>
        <v>68.018793032036669</v>
      </c>
      <c r="G67" s="4">
        <f t="shared" si="16"/>
        <v>47.518617157977914</v>
      </c>
      <c r="H67" s="4">
        <f t="shared" si="16"/>
        <v>42.31746475224768</v>
      </c>
    </row>
    <row r="68" spans="2:8" x14ac:dyDescent="0.3">
      <c r="B68" s="17"/>
      <c r="C68" s="17"/>
      <c r="D68" s="18" t="s">
        <v>4</v>
      </c>
      <c r="E68" s="4">
        <f t="shared" ref="E68:H68" si="17">STDEV(E49:E55,E58:E64)/SQRT(14)</f>
        <v>23.871923724151465</v>
      </c>
      <c r="F68" s="4">
        <f t="shared" si="17"/>
        <v>3.2747553421357374</v>
      </c>
      <c r="G68" s="4">
        <f t="shared" si="17"/>
        <v>5.3420807684380494</v>
      </c>
      <c r="H68" s="4">
        <f t="shared" si="17"/>
        <v>5.1980238230316971</v>
      </c>
    </row>
  </sheetData>
  <mergeCells count="17">
    <mergeCell ref="B4:B6"/>
    <mergeCell ref="C4:C6"/>
    <mergeCell ref="D4:D6"/>
    <mergeCell ref="B7:B24"/>
    <mergeCell ref="C7:C15"/>
    <mergeCell ref="C16:C24"/>
    <mergeCell ref="B28:B45"/>
    <mergeCell ref="C28:C36"/>
    <mergeCell ref="C37:C45"/>
    <mergeCell ref="B49:B66"/>
    <mergeCell ref="C49:C57"/>
    <mergeCell ref="C58:C66"/>
    <mergeCell ref="E4:E5"/>
    <mergeCell ref="F4:F5"/>
    <mergeCell ref="G4:G5"/>
    <mergeCell ref="H4:H5"/>
    <mergeCell ref="E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EPM</vt:lpstr>
      <vt:lpstr>OFT, Sample, NOR, NPR</vt:lpstr>
      <vt:lpstr>FST</vt:lpstr>
      <vt:lpstr>Water maze</vt:lpstr>
      <vt:lpstr>DCX-PCNA-BrdU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soniamelgaar@gmail.com</dc:creator>
  <cp:lastModifiedBy>soniamelgaar@gmail.com</cp:lastModifiedBy>
  <dcterms:created xsi:type="dcterms:W3CDTF">2025-01-30T09:12:55Z</dcterms:created>
  <dcterms:modified xsi:type="dcterms:W3CDTF">2025-02-25T08:20:32Z</dcterms:modified>
</cp:coreProperties>
</file>